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120" windowHeight="8430" tabRatio="601" activeTab="0"/>
  </bookViews>
  <sheets>
    <sheet name="ΑΥΓΟΥΣΤΟΣ" sheetId="1" r:id="rId1"/>
    <sheet name="ΣΕΠΤΕΜΒΡΙΟΣ" sheetId="2" r:id="rId2"/>
    <sheet name="ΟΚΤΩΒΡΙΟΣ" sheetId="3" r:id="rId3"/>
    <sheet name="ΝΟΕΜΒΡΙΟΣ" sheetId="4" r:id="rId4"/>
    <sheet name="ΔΕΚΕΜΒΡΙΟΣ" sheetId="5" r:id="rId5"/>
  </sheets>
  <definedNames/>
  <calcPr fullCalcOnLoad="1"/>
</workbook>
</file>

<file path=xl/sharedStrings.xml><?xml version="1.0" encoding="utf-8"?>
<sst xmlns="http://schemas.openxmlformats.org/spreadsheetml/2006/main" count="780" uniqueCount="119">
  <si>
    <t>ΑΠΟΤΕΛΕΣΜΑ ΧΡΗΣΗΣ έλλειμμα (-) πλεόνασμα (+)</t>
  </si>
  <si>
    <t>ΧΡΗΜΑΤΟΔΟΤΗΣΗ</t>
  </si>
  <si>
    <t>Μεταβολή διαθεσίμων αύξηση (-) μείωση (+)</t>
  </si>
  <si>
    <t>Χρεόγραφα πλην μετοχών</t>
  </si>
  <si>
    <t xml:space="preserve">     Αγορές (-)</t>
  </si>
  <si>
    <t xml:space="preserve">     Πωλήσεις (+)</t>
  </si>
  <si>
    <t xml:space="preserve">     Χορηγήσεις (-)</t>
  </si>
  <si>
    <t xml:space="preserve">     Επιστροφές (+)</t>
  </si>
  <si>
    <t>Εκδόσεις χρέους</t>
  </si>
  <si>
    <t xml:space="preserve">     Δανεισμός (+)</t>
  </si>
  <si>
    <t xml:space="preserve">     Χρεολύσια (-)</t>
  </si>
  <si>
    <t xml:space="preserve">Διαφορά για συμφωνία </t>
  </si>
  <si>
    <t>Οριζόντιοι έλεγχοι</t>
  </si>
  <si>
    <t xml:space="preserve">Διαθέσιμα </t>
  </si>
  <si>
    <t>Δάνεια σε τρίτους</t>
  </si>
  <si>
    <t>Χρέος</t>
  </si>
  <si>
    <t>Κάθετος έλεγχος</t>
  </si>
  <si>
    <t>Χορηγήσεις δανείων σε τρίτους</t>
  </si>
  <si>
    <t>ΣΤΟΙΧΕΙΑ ΙΣΟΛΟΓΙΣΜΟΥ</t>
  </si>
  <si>
    <t>Μετοχές</t>
  </si>
  <si>
    <t xml:space="preserve">Δάνεια προς τρίτους </t>
  </si>
  <si>
    <t>Δάνεια από πιστωτικά ιδρύματα και Οργανισμούς</t>
  </si>
  <si>
    <t>Εκ των οποίων σε καθυστέρηση 90+ ημερών από την ημερομηνία υποχρέωσης εξόφλησης</t>
  </si>
  <si>
    <t>ΕΣΟΔΑ</t>
  </si>
  <si>
    <t>Ασφαλιστικές εισφορές</t>
  </si>
  <si>
    <t>Τόκοι</t>
  </si>
  <si>
    <t>Επιχορηγήσεις από Τακτ. Προϋπ/σμό</t>
  </si>
  <si>
    <t>Επιχορηγήσεις από ΠΔΕ</t>
  </si>
  <si>
    <t>Λοιπά έσοδα</t>
  </si>
  <si>
    <t>ΕΞΟΔΑ</t>
  </si>
  <si>
    <t>Αμοιβές προσωπικού</t>
  </si>
  <si>
    <t>Συντάξεις</t>
  </si>
  <si>
    <t>Δαπάνες για επενδύσεις</t>
  </si>
  <si>
    <t>Λοιπά έξοδα</t>
  </si>
  <si>
    <t xml:space="preserve"> </t>
  </si>
  <si>
    <t xml:space="preserve">ΠΡΟΫΠΟΛΟΓΙΣΜΟΣ ΕΤΟΥΣ </t>
  </si>
  <si>
    <t>ΜΗΝΑΣ ΑΝΑΦΟΡΑΣ</t>
  </si>
  <si>
    <t>ΠΕΡΙΟΔΟΣ</t>
  </si>
  <si>
    <t xml:space="preserve">   ΠΕΡΙΓΡΑΦΗ </t>
  </si>
  <si>
    <t>Ι.</t>
  </si>
  <si>
    <t>ΙΙ.</t>
  </si>
  <si>
    <t>ΙΙΙ.</t>
  </si>
  <si>
    <t>IV.</t>
  </si>
  <si>
    <t>ΠΕΡΙΓΡΑΦΗ</t>
  </si>
  <si>
    <t>ΠΙΝΑΚΑΣ Α</t>
  </si>
  <si>
    <t>ΠΙΝΑΚΑΣ Β</t>
  </si>
  <si>
    <t>ΠΡΟΗΓΟΥΜΕΝΟΣ ΤΟΥ ΜΗΝΑ ΑΝΑΦΟΡΑΣ</t>
  </si>
  <si>
    <t>ΤΕΛΟΣ ΠΡΟΗΓΟΥΜΕΝΟΥ ΕΤΟΥΣ</t>
  </si>
  <si>
    <r>
      <t xml:space="preserve">ΠΙΝΑΚΑΣ Γ </t>
    </r>
    <r>
      <rPr>
        <sz val="12"/>
        <color indexed="12"/>
        <rFont val="Arial"/>
        <family val="2"/>
      </rPr>
      <t>(Δεν συμπληρώνεται. Υπολογίζεται αυτόματα)</t>
    </r>
  </si>
  <si>
    <t>χρηματοοικονομικά έσοδα</t>
  </si>
  <si>
    <t>χρηματοοικονομικά έξοδα</t>
  </si>
  <si>
    <t>Διαθέσιμα (α+β+γ)</t>
  </si>
  <si>
    <t>α) Ταμείο (μετρητά και επιταγές)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</si>
  <si>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</si>
  <si>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</si>
  <si>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</si>
  <si>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</si>
  <si>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</si>
  <si>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</si>
  <si>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>ο Πρόεδρος / Διοικητής</t>
  </si>
  <si>
    <t>ΙΑΝΟΥΑΡΙΟΣ έως και ΜΗΝΑ ΑΝΑΦΟΡΑΣ</t>
  </si>
  <si>
    <t>Α.</t>
  </si>
  <si>
    <t>1.</t>
  </si>
  <si>
    <t>Έσοδα από επιχειρηματική δραστηριότητα</t>
  </si>
  <si>
    <t>2.</t>
  </si>
  <si>
    <t>α)  Τακτικού προϋπολογισμού</t>
  </si>
  <si>
    <t>β)  Π.Δ.Ε.</t>
  </si>
  <si>
    <t>γ)  Λοιπές</t>
  </si>
  <si>
    <t>3.</t>
  </si>
  <si>
    <t>Β.</t>
  </si>
  <si>
    <r>
      <t xml:space="preserve">Εισπράξεις από δάνεια </t>
    </r>
    <r>
      <rPr>
        <sz val="10"/>
        <rFont val="Arial"/>
        <family val="2"/>
      </rPr>
      <t>(α+β)</t>
    </r>
  </si>
  <si>
    <t>α)  Εισπράξεις από συναφθέντα δάνεια</t>
  </si>
  <si>
    <t>β)  Επιστροφές χορηγηθέντων δανείων</t>
  </si>
  <si>
    <r>
      <t xml:space="preserve">Εισπράξεις από εκποίηση (ρευστοποίηση) κινητών αξιών </t>
    </r>
    <r>
      <rPr>
        <sz val="10"/>
        <rFont val="Arial"/>
        <family val="2"/>
      </rPr>
      <t>(α+β+γ)</t>
    </r>
  </si>
  <si>
    <t>α)  από εκποίηση τίτλων Ελληνικού Δημοσίου (έντοκα γραμμάτια και ομόλογα)</t>
  </si>
  <si>
    <t>β)  από εκποίηση μετοχών, λοιπών συμμετοχών και αμοιβαίων κεφαλαίων</t>
  </si>
  <si>
    <t>γ)  από εκποίηση λοιπών κινητών αξιών (ομόλογα εταιρειών, τραπεζών)</t>
  </si>
  <si>
    <t>Γ.</t>
  </si>
  <si>
    <r>
      <t xml:space="preserve">Μεταβιβάσεις εισοδημάτων σε τρίτους </t>
    </r>
    <r>
      <rPr>
        <sz val="10"/>
        <rFont val="Arial"/>
        <family val="0"/>
      </rPr>
      <t>(επιχορηγήσεις-χορηγίες)</t>
    </r>
  </si>
  <si>
    <t>4.</t>
  </si>
  <si>
    <t>Δ.</t>
  </si>
  <si>
    <r>
      <t xml:space="preserve">Δάνεια </t>
    </r>
    <r>
      <rPr>
        <sz val="10"/>
        <rFont val="Arial"/>
        <family val="0"/>
      </rPr>
      <t>(α+β)</t>
    </r>
  </si>
  <si>
    <t>α)  Χρεολύσια δανείων</t>
  </si>
  <si>
    <t>β)  Χορήγηση δανείων σε τρίτους</t>
  </si>
  <si>
    <r>
      <t xml:space="preserve">Αγορά αξιών </t>
    </r>
    <r>
      <rPr>
        <sz val="10"/>
        <rFont val="Arial"/>
        <family val="0"/>
      </rPr>
      <t>(α+β+γ)</t>
    </r>
  </si>
  <si>
    <t>α)  αγορά τίτλων Ελληνικού Δημοσίου (έντοκα γραμμάτια και ομόλογα)</t>
  </si>
  <si>
    <t>β)  αγορά μετοχών, λοιπών συμμετοχών και αμοιβαίων κεφαλαίων</t>
  </si>
  <si>
    <t>γ)  αγορά λοιπών κινητών αξιών (ομόλογα εταιρειών, τραπεζών)</t>
  </si>
  <si>
    <r>
      <t xml:space="preserve">ΕΙΣΠΡΑΞΕΙΣ ΑΠΟ ΧΡΗΜΑΤΟΟΙΚΟΝΟΜΙΚΕΣ ΣΥΝΑΛΛΑΓΕΣ </t>
    </r>
    <r>
      <rPr>
        <i/>
        <sz val="10"/>
        <rFont val="Arial"/>
        <family val="2"/>
      </rPr>
      <t>[1+2]</t>
    </r>
  </si>
  <si>
    <r>
      <t xml:space="preserve">ΣΥΝΟΛΟ ΕΣΟΔΩΝ </t>
    </r>
    <r>
      <rPr>
        <sz val="10"/>
        <color indexed="10"/>
        <rFont val="Arial"/>
        <family val="2"/>
      </rPr>
      <t>(Α+Β)</t>
    </r>
  </si>
  <si>
    <r>
      <t xml:space="preserve">ΠΛΗΡΩΜΕΣ ΓΙΑ ΧΡΗΜΑΤΟΟΙΚΟΝΟΜΙΚΕΣ ΣΥΝΑΛΛΑΓΕΣ </t>
    </r>
    <r>
      <rPr>
        <i/>
        <sz val="10"/>
        <rFont val="Arial"/>
        <family val="0"/>
      </rPr>
      <t>[1+2]</t>
    </r>
  </si>
  <si>
    <r>
      <t xml:space="preserve">ΣΥΝΟΛΟ ΕΞΟΔΩΝ </t>
    </r>
    <r>
      <rPr>
        <sz val="10"/>
        <color indexed="10"/>
        <rFont val="Arial"/>
        <family val="0"/>
      </rPr>
      <t>(Γ+Δ)</t>
    </r>
  </si>
  <si>
    <r>
      <t xml:space="preserve">ΙΣΟΖΥΓΙΟ </t>
    </r>
    <r>
      <rPr>
        <i/>
        <sz val="10"/>
        <color indexed="10"/>
        <rFont val="Arial"/>
        <family val="0"/>
      </rPr>
      <t>(Α-Γ)</t>
    </r>
  </si>
  <si>
    <r>
      <t xml:space="preserve">ΕΣΟΔΑ </t>
    </r>
    <r>
      <rPr>
        <i/>
        <sz val="10"/>
        <rFont val="Arial"/>
        <family val="2"/>
      </rPr>
      <t>(εκτός χρηματοοικονομικών συναλλαγών) [1+2+3+4]</t>
    </r>
  </si>
  <si>
    <t>5.</t>
  </si>
  <si>
    <r>
      <t xml:space="preserve">ΕΞΟΔΑ </t>
    </r>
    <r>
      <rPr>
        <i/>
        <sz val="10"/>
        <rFont val="Arial"/>
        <family val="0"/>
      </rPr>
      <t>(εκτός χρηματοοικονομικών συναλλαγών) [1+2+3+4+5]</t>
    </r>
  </si>
  <si>
    <t>Εκκρεμείς υποχρεώσεις (α+β)</t>
  </si>
  <si>
    <t>α) Εκκρεμείς υποχρεώσεις σε φορείς εκτός Γεν. Κυβέρ.</t>
  </si>
  <si>
    <t>β) Εκκρεμείς υποχρεώσεις σε φορείς της Γεν. Κυβέρνησης</t>
  </si>
  <si>
    <r>
      <t xml:space="preserve">ΜΗΝΙΑΙΟ ΔΕΛΤΙΟ 3 </t>
    </r>
    <r>
      <rPr>
        <sz val="14"/>
        <rFont val="Arial"/>
        <family val="2"/>
      </rPr>
      <t>(για ΝΠΙΔ και Ειδικούς Λογαριασμούς)</t>
    </r>
  </si>
  <si>
    <t>(αρχικός + μεταβολές έως και το μήνα αναφοράς)</t>
  </si>
  <si>
    <t>διαφορά για συμφωνία συνόλου εξόδων</t>
  </si>
  <si>
    <t>διαφορά για συμφωνία συνόλου εσόδων</t>
  </si>
  <si>
    <t>Έτος :</t>
  </si>
  <si>
    <t>Εποπτεύον Υπουργείο :</t>
  </si>
  <si>
    <t>Επωνυμία Φορέα :</t>
  </si>
  <si>
    <t>Μήνας Αναφοράς :</t>
  </si>
  <si>
    <t>Ημερομηνία</t>
  </si>
  <si>
    <t xml:space="preserve">ο προϊστάμενος Οικονομικής Υπηρεσίας </t>
  </si>
  <si>
    <t>ο υπεύθυνος υπάλληλος</t>
  </si>
  <si>
    <t>Α.Φ.Μ.:</t>
  </si>
  <si>
    <t>Νομική μορφή :</t>
  </si>
  <si>
    <r>
      <t>Επιχορηγήσεις</t>
    </r>
    <r>
      <rPr>
        <sz val="10"/>
        <rFont val="Arial"/>
        <family val="2"/>
      </rPr>
      <t xml:space="preserve"> (α+β+γ)</t>
    </r>
  </si>
  <si>
    <t>ΑΥΓΟΥΣΤΟΣ</t>
  </si>
  <si>
    <t>ΣΕΠΤΕΜΒΡΙΟΣ</t>
  </si>
  <si>
    <r>
      <t xml:space="preserve">(αρχικός + μεταβολές έως και το μήνα αναφοράς) </t>
    </r>
    <r>
      <rPr>
        <i/>
        <sz val="10"/>
        <color indexed="12"/>
        <rFont val="Arial"/>
        <family val="2"/>
      </rPr>
      <t>[ενημερώνεται μόνο αν υπάρχουν τροποποιήσεις]</t>
    </r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</si>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</sst>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##0"/>
    <numFmt numFmtId="169" formatCode="0000"/>
    <numFmt numFmtId="170" formatCode="_-* #,##0.00\ _Δ_ρ_χ_-;\-* #,##0.00\ _Δ_ρ_χ_-;_-* &quot;-&quot;??\ _Δ_ρ_χ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\ &quot;Δρχ&quot;_-;\-* #,##0\ &quot;Δρχ&quot;_-;_-* &quot;-&quot;\ &quot;Δρχ&quot;_-;_-@_-"/>
    <numFmt numFmtId="174" formatCode="[$-408]d\ mmmm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thin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>
        <color indexed="63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double">
        <color indexed="58"/>
      </bottom>
    </border>
    <border>
      <left>
        <color indexed="63"/>
      </left>
      <right style="thin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double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/>
    </xf>
    <xf numFmtId="49" fontId="27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top" inden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33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 inden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9" fontId="0" fillId="0" borderId="14" xfId="0" applyNumberFormat="1" applyFont="1" applyBorder="1" applyAlignment="1">
      <alignment horizontal="center" vertical="center"/>
    </xf>
    <xf numFmtId="0" fontId="0" fillId="4" borderId="14" xfId="0" applyFill="1" applyBorder="1" applyAlignment="1">
      <alignment wrapText="1"/>
    </xf>
    <xf numFmtId="14" fontId="4" fillId="4" borderId="15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 applyProtection="1">
      <alignment horizontal="left" vertical="center" indent="2"/>
      <protection/>
    </xf>
    <xf numFmtId="0" fontId="8" fillId="0" borderId="18" xfId="0" applyFont="1" applyFill="1" applyBorder="1" applyAlignment="1" applyProtection="1">
      <alignment horizontal="left" vertical="center" indent="2"/>
      <protection/>
    </xf>
    <xf numFmtId="3" fontId="8" fillId="0" borderId="19" xfId="0" applyNumberFormat="1" applyFont="1" applyFill="1" applyBorder="1" applyAlignment="1" applyProtection="1">
      <alignment horizontal="right" vertical="center" indent="1"/>
      <protection/>
    </xf>
    <xf numFmtId="3" fontId="8" fillId="0" borderId="20" xfId="0" applyNumberFormat="1" applyFont="1" applyFill="1" applyBorder="1" applyAlignment="1" applyProtection="1">
      <alignment horizontal="right" vertical="center" indent="1"/>
      <protection/>
    </xf>
    <xf numFmtId="0" fontId="29" fillId="0" borderId="18" xfId="0" applyFont="1" applyFill="1" applyBorder="1" applyAlignment="1" applyProtection="1">
      <alignment horizontal="left" vertical="center" indent="2"/>
      <protection/>
    </xf>
    <xf numFmtId="0" fontId="9" fillId="0" borderId="18" xfId="0" applyFont="1" applyFill="1" applyBorder="1" applyAlignment="1" applyProtection="1">
      <alignment horizontal="left" vertical="center" indent="2"/>
      <protection/>
    </xf>
    <xf numFmtId="0" fontId="8" fillId="0" borderId="21" xfId="0" applyFont="1" applyFill="1" applyBorder="1" applyAlignment="1" applyProtection="1">
      <alignment horizontal="left" vertical="center" indent="2"/>
      <protection/>
    </xf>
    <xf numFmtId="3" fontId="8" fillId="0" borderId="1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4" fontId="4" fillId="4" borderId="24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left" vertical="center" wrapText="1" indent="1"/>
      <protection/>
    </xf>
    <xf numFmtId="0" fontId="8" fillId="0" borderId="20" xfId="0" applyFont="1" applyFill="1" applyBorder="1" applyAlignment="1" applyProtection="1">
      <alignment horizontal="left" vertical="center" wrapText="1" indent="1"/>
      <protection/>
    </xf>
    <xf numFmtId="0" fontId="29" fillId="0" borderId="20" xfId="0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Fill="1" applyBorder="1" applyAlignment="1" applyProtection="1">
      <alignment horizontal="left" vertical="center" wrapText="1" indent="1"/>
      <protection/>
    </xf>
    <xf numFmtId="0" fontId="8" fillId="0" borderId="20" xfId="0" applyFont="1" applyFill="1" applyBorder="1" applyAlignment="1" applyProtection="1">
      <alignment horizontal="right" vertical="center" wrapText="1" indent="1"/>
      <protection/>
    </xf>
    <xf numFmtId="0" fontId="8" fillId="0" borderId="13" xfId="0" applyFont="1" applyFill="1" applyBorder="1" applyAlignment="1" applyProtection="1">
      <alignment horizontal="right" vertical="center" wrapText="1" indent="1"/>
      <protection/>
    </xf>
    <xf numFmtId="0" fontId="8" fillId="0" borderId="25" xfId="0" applyFont="1" applyFill="1" applyBorder="1" applyAlignment="1" applyProtection="1">
      <alignment horizontal="right" vertical="center" wrapText="1" indent="1"/>
      <protection/>
    </xf>
    <xf numFmtId="0" fontId="0" fillId="0" borderId="25" xfId="0" applyBorder="1" applyAlignment="1">
      <alignment/>
    </xf>
    <xf numFmtId="169" fontId="30" fillId="22" borderId="17" xfId="0" applyNumberFormat="1" applyFont="1" applyFill="1" applyBorder="1" applyAlignment="1">
      <alignment horizontal="center" vertical="top" wrapText="1"/>
    </xf>
    <xf numFmtId="0" fontId="30" fillId="22" borderId="11" xfId="0" applyFont="1" applyFill="1" applyBorder="1" applyAlignment="1">
      <alignment horizontal="left" vertical="center" wrapText="1" indent="1"/>
    </xf>
    <xf numFmtId="1" fontId="30" fillId="22" borderId="18" xfId="0" applyNumberFormat="1" applyFont="1" applyFill="1" applyBorder="1" applyAlignment="1">
      <alignment horizontal="center" vertical="center" wrapText="1"/>
    </xf>
    <xf numFmtId="0" fontId="30" fillId="22" borderId="20" xfId="0" applyFont="1" applyFill="1" applyBorder="1" applyAlignment="1">
      <alignment horizontal="left" vertical="center" wrapText="1" indent="1"/>
    </xf>
    <xf numFmtId="1" fontId="4" fillId="22" borderId="18" xfId="0" applyNumberFormat="1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left" vertical="center" wrapText="1" indent="1"/>
    </xf>
    <xf numFmtId="1" fontId="0" fillId="22" borderId="14" xfId="0" applyNumberFormat="1" applyFont="1" applyFill="1" applyBorder="1" applyAlignment="1">
      <alignment horizontal="center" vertical="center" wrapText="1"/>
    </xf>
    <xf numFmtId="0" fontId="37" fillId="22" borderId="16" xfId="0" applyFont="1" applyFill="1" applyBorder="1" applyAlignment="1">
      <alignment horizontal="left" vertical="center" wrapText="1" indent="1"/>
    </xf>
    <xf numFmtId="1" fontId="30" fillId="22" borderId="18" xfId="0" applyNumberFormat="1" applyFont="1" applyFill="1" applyBorder="1" applyAlignment="1">
      <alignment horizontal="center" vertical="center" wrapText="1"/>
    </xf>
    <xf numFmtId="0" fontId="30" fillId="22" borderId="11" xfId="0" applyFont="1" applyFill="1" applyBorder="1" applyAlignment="1">
      <alignment horizontal="left" vertical="center" wrapText="1" indent="1"/>
    </xf>
    <xf numFmtId="0" fontId="30" fillId="22" borderId="20" xfId="0" applyFont="1" applyFill="1" applyBorder="1" applyAlignment="1">
      <alignment horizontal="left" vertical="center" wrapText="1" indent="1"/>
    </xf>
    <xf numFmtId="1" fontId="4" fillId="22" borderId="18" xfId="0" applyNumberFormat="1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left" vertical="center" wrapText="1" indent="1"/>
    </xf>
    <xf numFmtId="1" fontId="0" fillId="22" borderId="14" xfId="0" applyNumberFormat="1" applyFont="1" applyFill="1" applyBorder="1" applyAlignment="1">
      <alignment horizontal="center" vertical="center" wrapText="1"/>
    </xf>
    <xf numFmtId="0" fontId="37" fillId="22" borderId="16" xfId="0" applyFont="1" applyFill="1" applyBorder="1" applyAlignment="1">
      <alignment horizontal="left" vertical="center" wrapText="1" indent="1"/>
    </xf>
    <xf numFmtId="0" fontId="0" fillId="22" borderId="17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left" vertical="center" wrapText="1" indent="1"/>
    </xf>
    <xf numFmtId="0" fontId="0" fillId="22" borderId="18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left" vertical="center" wrapText="1" indent="1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left" vertical="center" wrapText="1" indent="2"/>
    </xf>
    <xf numFmtId="0" fontId="7" fillId="4" borderId="0" xfId="0" applyFont="1" applyFill="1" applyBorder="1" applyAlignment="1">
      <alignment horizontal="left" vertical="center" wrapText="1" indent="1"/>
    </xf>
    <xf numFmtId="3" fontId="0" fillId="4" borderId="0" xfId="0" applyNumberFormat="1" applyFont="1" applyFill="1" applyBorder="1" applyAlignment="1">
      <alignment horizontal="right" vertical="top" inden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top"/>
    </xf>
    <xf numFmtId="0" fontId="31" fillId="4" borderId="0" xfId="0" applyFont="1" applyFill="1" applyBorder="1" applyAlignment="1">
      <alignment horizontal="left" vertical="center" indent="2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 wrapText="1" indent="1"/>
    </xf>
    <xf numFmtId="0" fontId="31" fillId="4" borderId="0" xfId="0" applyFont="1" applyFill="1" applyBorder="1" applyAlignment="1">
      <alignment horizontal="left" vertical="center" wrapText="1" indent="2"/>
    </xf>
    <xf numFmtId="0" fontId="31" fillId="0" borderId="0" xfId="0" applyFont="1" applyFill="1" applyBorder="1" applyAlignment="1" applyProtection="1">
      <alignment horizontal="left" vertical="center" indent="2"/>
      <protection locked="0"/>
    </xf>
    <xf numFmtId="0" fontId="7" fillId="0" borderId="0" xfId="0" applyFont="1" applyFill="1" applyBorder="1" applyAlignment="1" applyProtection="1">
      <alignment horizontal="left" vertical="center" wrapText="1" indent="2"/>
      <protection locked="0"/>
    </xf>
    <xf numFmtId="0" fontId="31" fillId="0" borderId="0" xfId="0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2" borderId="0" xfId="0" applyFill="1" applyAlignment="1">
      <alignment/>
    </xf>
    <xf numFmtId="169" fontId="4" fillId="22" borderId="0" xfId="0" applyNumberFormat="1" applyFont="1" applyFill="1" applyAlignment="1" applyProtection="1">
      <alignment horizontal="right"/>
      <protection locked="0"/>
    </xf>
    <xf numFmtId="0" fontId="0" fillId="22" borderId="0" xfId="0" applyFill="1" applyAlignment="1" applyProtection="1">
      <alignment horizontal="right"/>
      <protection locked="0"/>
    </xf>
    <xf numFmtId="0" fontId="4" fillId="22" borderId="0" xfId="0" applyFont="1" applyFill="1" applyAlignment="1" applyProtection="1">
      <alignment horizontal="right"/>
      <protection locked="0"/>
    </xf>
    <xf numFmtId="0" fontId="4" fillId="22" borderId="0" xfId="0" applyFon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4" fillId="22" borderId="0" xfId="0" applyFont="1" applyFill="1" applyAlignment="1" applyProtection="1">
      <alignment horizontal="center"/>
      <protection locked="0"/>
    </xf>
    <xf numFmtId="3" fontId="30" fillId="22" borderId="22" xfId="0" applyNumberFormat="1" applyFont="1" applyFill="1" applyBorder="1" applyAlignment="1">
      <alignment horizontal="right" vertical="center" wrapText="1" indent="1"/>
    </xf>
    <xf numFmtId="3" fontId="30" fillId="22" borderId="10" xfId="0" applyNumberFormat="1" applyFont="1" applyFill="1" applyBorder="1" applyAlignment="1">
      <alignment horizontal="right" vertical="center" wrapText="1" indent="1"/>
    </xf>
    <xf numFmtId="3" fontId="30" fillId="22" borderId="11" xfId="0" applyNumberFormat="1" applyFont="1" applyFill="1" applyBorder="1" applyAlignment="1">
      <alignment horizontal="right" vertical="center" wrapText="1" indent="1"/>
    </xf>
    <xf numFmtId="3" fontId="30" fillId="22" borderId="27" xfId="0" applyNumberFormat="1" applyFont="1" applyFill="1" applyBorder="1" applyAlignment="1" applyProtection="1">
      <alignment horizontal="right" vertical="center" wrapText="1" indent="1"/>
      <protection/>
    </xf>
    <xf numFmtId="3" fontId="30" fillId="22" borderId="19" xfId="0" applyNumberFormat="1" applyFont="1" applyFill="1" applyBorder="1" applyAlignment="1" applyProtection="1">
      <alignment horizontal="right" vertical="center" wrapText="1" indent="1"/>
      <protection/>
    </xf>
    <xf numFmtId="3" fontId="30" fillId="22" borderId="20" xfId="0" applyNumberFormat="1" applyFont="1" applyFill="1" applyBorder="1" applyAlignment="1" applyProtection="1">
      <alignment horizontal="right" vertical="center" wrapText="1" indent="1"/>
      <protection/>
    </xf>
    <xf numFmtId="3" fontId="30" fillId="22" borderId="27" xfId="0" applyNumberFormat="1" applyFont="1" applyFill="1" applyBorder="1" applyAlignment="1">
      <alignment horizontal="right" vertical="center" wrapText="1" indent="1"/>
    </xf>
    <xf numFmtId="3" fontId="30" fillId="22" borderId="19" xfId="0" applyNumberFormat="1" applyFont="1" applyFill="1" applyBorder="1" applyAlignment="1">
      <alignment horizontal="right" vertical="center" wrapText="1" indent="1"/>
    </xf>
    <xf numFmtId="3" fontId="30" fillId="22" borderId="20" xfId="0" applyNumberFormat="1" applyFont="1" applyFill="1" applyBorder="1" applyAlignment="1">
      <alignment horizontal="right" vertical="center" wrapText="1" indent="1"/>
    </xf>
    <xf numFmtId="3" fontId="4" fillId="22" borderId="27" xfId="0" applyNumberFormat="1" applyFont="1" applyFill="1" applyBorder="1" applyAlignment="1">
      <alignment horizontal="right" vertical="center" wrapText="1" indent="1"/>
    </xf>
    <xf numFmtId="3" fontId="4" fillId="22" borderId="19" xfId="0" applyNumberFormat="1" applyFont="1" applyFill="1" applyBorder="1" applyAlignment="1">
      <alignment horizontal="right" vertical="center" wrapText="1" indent="1"/>
    </xf>
    <xf numFmtId="3" fontId="4" fillId="22" borderId="20" xfId="0" applyNumberFormat="1" applyFont="1" applyFill="1" applyBorder="1" applyAlignment="1">
      <alignment horizontal="right" vertical="center" wrapText="1" indent="1"/>
    </xf>
    <xf numFmtId="3" fontId="30" fillId="22" borderId="22" xfId="0" applyNumberFormat="1" applyFont="1" applyFill="1" applyBorder="1" applyAlignment="1">
      <alignment horizontal="right" vertical="center" wrapText="1" indent="1"/>
    </xf>
    <xf numFmtId="3" fontId="30" fillId="22" borderId="10" xfId="0" applyNumberFormat="1" applyFont="1" applyFill="1" applyBorder="1" applyAlignment="1">
      <alignment horizontal="right" vertical="center" wrapText="1" indent="1"/>
    </xf>
    <xf numFmtId="3" fontId="30" fillId="22" borderId="11" xfId="0" applyNumberFormat="1" applyFont="1" applyFill="1" applyBorder="1" applyAlignment="1">
      <alignment horizontal="right" vertical="center" wrapText="1" indent="1"/>
    </xf>
    <xf numFmtId="3" fontId="30" fillId="22" borderId="27" xfId="0" applyNumberFormat="1" applyFont="1" applyFill="1" applyBorder="1" applyAlignment="1">
      <alignment horizontal="right" vertical="center" wrapText="1" indent="1"/>
    </xf>
    <xf numFmtId="3" fontId="30" fillId="22" borderId="19" xfId="0" applyNumberFormat="1" applyFont="1" applyFill="1" applyBorder="1" applyAlignment="1">
      <alignment horizontal="right" vertical="center" wrapText="1" indent="1"/>
    </xf>
    <xf numFmtId="3" fontId="30" fillId="22" borderId="20" xfId="0" applyNumberFormat="1" applyFont="1" applyFill="1" applyBorder="1" applyAlignment="1">
      <alignment horizontal="right" vertical="center" wrapText="1" indent="1"/>
    </xf>
    <xf numFmtId="3" fontId="4" fillId="22" borderId="27" xfId="0" applyNumberFormat="1" applyFont="1" applyFill="1" applyBorder="1" applyAlignment="1">
      <alignment horizontal="right" vertical="center" wrapText="1" indent="1"/>
    </xf>
    <xf numFmtId="3" fontId="4" fillId="22" borderId="19" xfId="0" applyNumberFormat="1" applyFont="1" applyFill="1" applyBorder="1" applyAlignment="1">
      <alignment horizontal="right" vertical="center" wrapText="1" indent="1"/>
    </xf>
    <xf numFmtId="3" fontId="4" fillId="22" borderId="20" xfId="0" applyNumberFormat="1" applyFont="1" applyFill="1" applyBorder="1" applyAlignment="1">
      <alignment horizontal="right" vertical="center" wrapText="1" indent="1"/>
    </xf>
    <xf numFmtId="3" fontId="38" fillId="22" borderId="24" xfId="0" applyNumberFormat="1" applyFont="1" applyFill="1" applyBorder="1" applyAlignment="1">
      <alignment horizontal="right" vertical="center" wrapText="1" indent="1"/>
    </xf>
    <xf numFmtId="3" fontId="38" fillId="22" borderId="15" xfId="0" applyNumberFormat="1" applyFont="1" applyFill="1" applyBorder="1" applyAlignment="1">
      <alignment horizontal="right" vertical="center" wrapText="1" indent="1"/>
    </xf>
    <xf numFmtId="3" fontId="38" fillId="22" borderId="16" xfId="0" applyNumberFormat="1" applyFont="1" applyFill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3" fontId="5" fillId="22" borderId="22" xfId="0" applyNumberFormat="1" applyFont="1" applyFill="1" applyBorder="1" applyAlignment="1">
      <alignment horizontal="right" vertical="center" wrapText="1" indent="1"/>
    </xf>
    <xf numFmtId="3" fontId="5" fillId="22" borderId="10" xfId="0" applyNumberFormat="1" applyFont="1" applyFill="1" applyBorder="1" applyAlignment="1">
      <alignment horizontal="right" vertical="center" wrapText="1" indent="1"/>
    </xf>
    <xf numFmtId="3" fontId="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5" fillId="22" borderId="27" xfId="0" applyNumberFormat="1" applyFont="1" applyFill="1" applyBorder="1" applyAlignment="1">
      <alignment horizontal="right" vertical="center" wrapText="1" indent="1"/>
    </xf>
    <xf numFmtId="3" fontId="5" fillId="22" borderId="19" xfId="0" applyNumberFormat="1" applyFont="1" applyFill="1" applyBorder="1" applyAlignment="1">
      <alignment horizontal="right" vertical="center" wrapText="1" indent="1"/>
    </xf>
    <xf numFmtId="3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5" fillId="22" borderId="11" xfId="0" applyNumberFormat="1" applyFont="1" applyFill="1" applyBorder="1" applyAlignment="1">
      <alignment horizontal="right" vertical="center" wrapText="1" indent="1"/>
    </xf>
    <xf numFmtId="3" fontId="5" fillId="22" borderId="20" xfId="0" applyNumberFormat="1" applyFont="1" applyFill="1" applyBorder="1" applyAlignment="1">
      <alignment horizontal="right" vertical="center" wrapText="1" indent="1"/>
    </xf>
    <xf numFmtId="3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2" xfId="0" applyFont="1" applyFill="1" applyBorder="1" applyAlignment="1" applyProtection="1">
      <alignment horizontal="right" vertical="center" wrapText="1" indent="1"/>
      <protection/>
    </xf>
    <xf numFmtId="3" fontId="5" fillId="22" borderId="27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4" fillId="22" borderId="2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2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0" fillId="22" borderId="20" xfId="0" applyNumberFormat="1" applyFont="1" applyFill="1" applyBorder="1" applyAlignment="1" applyProtection="1">
      <alignment horizontal="right" vertical="center" wrapText="1" indent="1"/>
      <protection/>
    </xf>
    <xf numFmtId="3" fontId="4" fillId="22" borderId="20" xfId="0" applyNumberFormat="1" applyFont="1" applyFill="1" applyBorder="1" applyAlignment="1" applyProtection="1">
      <alignment horizontal="right" vertical="center" wrapText="1" indent="1"/>
      <protection/>
    </xf>
    <xf numFmtId="3" fontId="5" fillId="22" borderId="10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19" xfId="0" applyNumberFormat="1" applyFont="1" applyFill="1" applyBorder="1" applyAlignment="1" applyProtection="1">
      <alignment horizontal="right" vertical="center" wrapText="1" indent="1"/>
      <protection/>
    </xf>
    <xf numFmtId="3" fontId="5" fillId="22" borderId="19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9" xfId="0" applyFont="1" applyFill="1" applyBorder="1" applyAlignment="1" applyProtection="1">
      <alignment horizontal="left" vertical="center" wrapText="1" indent="1"/>
      <protection/>
    </xf>
    <xf numFmtId="0" fontId="29" fillId="0" borderId="19" xfId="0" applyFont="1" applyFill="1" applyBorder="1" applyAlignment="1" applyProtection="1">
      <alignment horizontal="left" vertical="center" wrapText="1" indent="1"/>
      <protection/>
    </xf>
    <xf numFmtId="3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8" fillId="0" borderId="19" xfId="0" applyFont="1" applyFill="1" applyBorder="1" applyAlignment="1" applyProtection="1">
      <alignment horizontal="right" vertical="center" wrapText="1" indent="1"/>
      <protection/>
    </xf>
    <xf numFmtId="3" fontId="4" fillId="4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 applyProtection="1">
      <alignment horizontal="center" vertical="top"/>
      <protection locked="0"/>
    </xf>
    <xf numFmtId="3" fontId="0" fillId="4" borderId="0" xfId="0" applyNumberFormat="1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169" fontId="36" fillId="0" borderId="0" xfId="0" applyNumberFormat="1" applyFont="1" applyAlignment="1">
      <alignment horizont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7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00390625" style="2" bestFit="1" customWidth="1"/>
    <col min="2" max="2" width="22.28125" style="4" customWidth="1"/>
    <col min="3" max="3" width="59.00390625" style="0" customWidth="1"/>
    <col min="4" max="4" width="21.8515625" style="0" customWidth="1"/>
    <col min="5" max="6" width="20.7109375" style="0" customWidth="1"/>
    <col min="7" max="7" width="10.7109375" style="0" customWidth="1"/>
  </cols>
  <sheetData>
    <row r="2" spans="2:6" ht="18">
      <c r="B2" s="182" t="s">
        <v>99</v>
      </c>
      <c r="C2" s="182"/>
      <c r="D2" s="182"/>
      <c r="E2" s="182"/>
      <c r="F2" s="182"/>
    </row>
    <row r="3" spans="2:6" ht="12.75">
      <c r="B3" s="98"/>
      <c r="C3" s="98"/>
      <c r="D3" s="98"/>
      <c r="E3" s="98"/>
      <c r="F3" s="98"/>
    </row>
    <row r="4" spans="1:9" ht="12.75">
      <c r="A4" s="36"/>
      <c r="B4" s="99" t="s">
        <v>104</v>
      </c>
      <c r="C4" s="96"/>
      <c r="D4" s="102"/>
      <c r="E4" s="103"/>
      <c r="F4" s="104"/>
      <c r="G4" s="33"/>
      <c r="H4" s="33"/>
      <c r="I4" s="33"/>
    </row>
    <row r="5" spans="1:9" ht="12.75">
      <c r="A5" s="36"/>
      <c r="B5" s="100"/>
      <c r="C5" s="103"/>
      <c r="D5" s="102"/>
      <c r="E5" s="103"/>
      <c r="F5" s="104"/>
      <c r="G5" s="33"/>
      <c r="H5" s="33"/>
      <c r="I5" s="33"/>
    </row>
    <row r="6" spans="1:9" ht="12.75">
      <c r="A6" s="36"/>
      <c r="B6" s="101" t="s">
        <v>105</v>
      </c>
      <c r="C6" s="96"/>
      <c r="D6" s="103"/>
      <c r="E6" s="101" t="s">
        <v>111</v>
      </c>
      <c r="F6" s="95"/>
      <c r="G6" s="33"/>
      <c r="H6" s="33"/>
      <c r="I6" s="33"/>
    </row>
    <row r="7" spans="1:9" ht="12.75">
      <c r="A7" s="36"/>
      <c r="B7" s="101"/>
      <c r="C7" s="103"/>
      <c r="D7" s="103"/>
      <c r="E7" s="103"/>
      <c r="F7" s="104"/>
      <c r="G7" s="33"/>
      <c r="H7" s="33"/>
      <c r="I7" s="33"/>
    </row>
    <row r="8" spans="1:9" ht="12.75">
      <c r="A8" s="36"/>
      <c r="B8" s="101" t="s">
        <v>103</v>
      </c>
      <c r="C8" s="97">
        <v>2010</v>
      </c>
      <c r="D8" s="103"/>
      <c r="E8" s="101" t="s">
        <v>110</v>
      </c>
      <c r="F8" s="151"/>
      <c r="G8" s="33"/>
      <c r="H8" s="33"/>
      <c r="I8" s="33"/>
    </row>
    <row r="9" spans="1:9" ht="12.75">
      <c r="A9" s="36"/>
      <c r="B9" s="101"/>
      <c r="C9" s="103"/>
      <c r="D9" s="103"/>
      <c r="E9" s="102"/>
      <c r="F9" s="104"/>
      <c r="G9" s="33"/>
      <c r="H9" s="33"/>
      <c r="I9" s="33"/>
    </row>
    <row r="10" spans="1:9" ht="12.75">
      <c r="A10" s="36"/>
      <c r="B10" s="101" t="s">
        <v>106</v>
      </c>
      <c r="C10" s="97" t="s">
        <v>113</v>
      </c>
      <c r="D10" s="103"/>
      <c r="E10" s="103"/>
      <c r="F10" s="104"/>
      <c r="G10" s="33"/>
      <c r="H10" s="33"/>
      <c r="I10" s="33"/>
    </row>
    <row r="11" spans="1:9" ht="12.75">
      <c r="A11" s="36"/>
      <c r="B11" s="102"/>
      <c r="C11" s="103"/>
      <c r="D11" s="103"/>
      <c r="E11" s="103"/>
      <c r="F11" s="104"/>
      <c r="G11" s="33"/>
      <c r="H11" s="33"/>
      <c r="I11" s="33"/>
    </row>
    <row r="12" spans="1:9" ht="15.75">
      <c r="A12" s="36"/>
      <c r="B12" s="37" t="s">
        <v>44</v>
      </c>
      <c r="C12" s="33"/>
      <c r="D12" s="33"/>
      <c r="E12" s="33"/>
      <c r="F12" s="35"/>
      <c r="G12" s="33"/>
      <c r="H12" s="33"/>
      <c r="I12" s="33"/>
    </row>
    <row r="13" spans="1:9" ht="12.75">
      <c r="A13" s="36"/>
      <c r="B13" s="34"/>
      <c r="C13" s="33"/>
      <c r="D13" s="33"/>
      <c r="E13" s="33"/>
      <c r="F13" s="35"/>
      <c r="G13" s="33"/>
      <c r="H13" s="33"/>
      <c r="I13" s="33"/>
    </row>
    <row r="14" spans="1:2" ht="15.75">
      <c r="A14" s="5" t="s">
        <v>39</v>
      </c>
      <c r="B14" s="14" t="s">
        <v>23</v>
      </c>
    </row>
    <row r="15" ht="13.5" thickBot="1">
      <c r="B15" s="4" t="s">
        <v>34</v>
      </c>
    </row>
    <row r="16" spans="2:6" ht="26.25" thickTop="1">
      <c r="B16" s="183"/>
      <c r="C16" s="185" t="s">
        <v>43</v>
      </c>
      <c r="D16" s="38" t="s">
        <v>35</v>
      </c>
      <c r="E16" s="17" t="s">
        <v>36</v>
      </c>
      <c r="F16" s="18" t="s">
        <v>37</v>
      </c>
    </row>
    <row r="17" spans="2:6" ht="39" thickBot="1">
      <c r="B17" s="184"/>
      <c r="C17" s="186"/>
      <c r="D17" s="39" t="s">
        <v>100</v>
      </c>
      <c r="E17" s="19"/>
      <c r="F17" s="20" t="s">
        <v>60</v>
      </c>
    </row>
    <row r="18" spans="2:6" ht="13.5" thickTop="1">
      <c r="B18" s="60" t="s">
        <v>61</v>
      </c>
      <c r="C18" s="61" t="s">
        <v>93</v>
      </c>
      <c r="D18" s="105">
        <f>D19+D20+D21+D25</f>
        <v>0</v>
      </c>
      <c r="E18" s="106">
        <f>E19+E20+E21+E25</f>
        <v>0</v>
      </c>
      <c r="F18" s="107">
        <f>F19+F20+F21+F25</f>
        <v>0</v>
      </c>
    </row>
    <row r="19" spans="2:6" ht="12.75">
      <c r="B19" s="79" t="s">
        <v>62</v>
      </c>
      <c r="C19" s="80" t="s">
        <v>63</v>
      </c>
      <c r="D19" s="152"/>
      <c r="E19" s="161"/>
      <c r="F19" s="162"/>
    </row>
    <row r="20" spans="2:6" ht="12.75">
      <c r="B20" s="79" t="s">
        <v>64</v>
      </c>
      <c r="C20" s="80" t="s">
        <v>25</v>
      </c>
      <c r="D20" s="152"/>
      <c r="E20" s="161"/>
      <c r="F20" s="162"/>
    </row>
    <row r="21" spans="2:6" ht="12.75">
      <c r="B21" s="62" t="s">
        <v>68</v>
      </c>
      <c r="C21" s="65" t="s">
        <v>112</v>
      </c>
      <c r="D21" s="108">
        <f>D22+D23+D24</f>
        <v>0</v>
      </c>
      <c r="E21" s="109">
        <f>E22+E23+E24</f>
        <v>0</v>
      </c>
      <c r="F21" s="110">
        <f>F22+F23+F24</f>
        <v>0</v>
      </c>
    </row>
    <row r="22" spans="2:6" ht="12.75">
      <c r="B22" s="79"/>
      <c r="C22" s="80" t="s">
        <v>65</v>
      </c>
      <c r="D22" s="152"/>
      <c r="E22" s="161"/>
      <c r="F22" s="162"/>
    </row>
    <row r="23" spans="2:6" ht="12.75">
      <c r="B23" s="79"/>
      <c r="C23" s="80" t="s">
        <v>66</v>
      </c>
      <c r="D23" s="152"/>
      <c r="E23" s="161"/>
      <c r="F23" s="162"/>
    </row>
    <row r="24" spans="2:6" ht="12.75">
      <c r="B24" s="79"/>
      <c r="C24" s="80" t="s">
        <v>67</v>
      </c>
      <c r="D24" s="152"/>
      <c r="E24" s="161"/>
      <c r="F24" s="162"/>
    </row>
    <row r="25" spans="2:6" ht="12.75">
      <c r="B25" s="79" t="s">
        <v>79</v>
      </c>
      <c r="C25" s="80" t="s">
        <v>28</v>
      </c>
      <c r="D25" s="152"/>
      <c r="E25" s="161"/>
      <c r="F25" s="162"/>
    </row>
    <row r="26" spans="2:6" ht="25.5">
      <c r="B26" s="62" t="s">
        <v>69</v>
      </c>
      <c r="C26" s="63" t="s">
        <v>88</v>
      </c>
      <c r="D26" s="111">
        <f>D27+D30</f>
        <v>0</v>
      </c>
      <c r="E26" s="112">
        <f>E27+E30</f>
        <v>0</v>
      </c>
      <c r="F26" s="113">
        <f>F27+F30</f>
        <v>0</v>
      </c>
    </row>
    <row r="27" spans="2:6" ht="12.75">
      <c r="B27" s="64" t="s">
        <v>62</v>
      </c>
      <c r="C27" s="65" t="s">
        <v>70</v>
      </c>
      <c r="D27" s="114">
        <f>D28+D29</f>
        <v>0</v>
      </c>
      <c r="E27" s="115">
        <f>E28+E29</f>
        <v>0</v>
      </c>
      <c r="F27" s="116">
        <f>F28+F29</f>
        <v>0</v>
      </c>
    </row>
    <row r="28" spans="2:6" ht="12.75">
      <c r="B28" s="79"/>
      <c r="C28" s="80" t="s">
        <v>71</v>
      </c>
      <c r="D28" s="152"/>
      <c r="E28" s="161"/>
      <c r="F28" s="162"/>
    </row>
    <row r="29" spans="2:6" ht="12.75">
      <c r="B29" s="79"/>
      <c r="C29" s="80" t="s">
        <v>72</v>
      </c>
      <c r="D29" s="152"/>
      <c r="E29" s="161"/>
      <c r="F29" s="162"/>
    </row>
    <row r="30" spans="2:6" ht="25.5">
      <c r="B30" s="64" t="s">
        <v>64</v>
      </c>
      <c r="C30" s="65" t="s">
        <v>73</v>
      </c>
      <c r="D30" s="114">
        <f>D31+D32+D33</f>
        <v>0</v>
      </c>
      <c r="E30" s="115">
        <f>E31+E32+E33</f>
        <v>0</v>
      </c>
      <c r="F30" s="116">
        <f>F31+F32+F33</f>
        <v>0</v>
      </c>
    </row>
    <row r="31" spans="2:6" ht="25.5">
      <c r="B31" s="79"/>
      <c r="C31" s="80" t="s">
        <v>74</v>
      </c>
      <c r="D31" s="152"/>
      <c r="E31" s="161"/>
      <c r="F31" s="162"/>
    </row>
    <row r="32" spans="2:6" ht="25.5">
      <c r="B32" s="79"/>
      <c r="C32" s="80" t="s">
        <v>75</v>
      </c>
      <c r="D32" s="152"/>
      <c r="E32" s="161"/>
      <c r="F32" s="162"/>
    </row>
    <row r="33" spans="2:6" ht="26.25" thickBot="1">
      <c r="B33" s="79"/>
      <c r="C33" s="80" t="s">
        <v>76</v>
      </c>
      <c r="D33" s="152"/>
      <c r="E33" s="161"/>
      <c r="F33" s="162"/>
    </row>
    <row r="34" spans="2:6" ht="14.25" thickBot="1" thickTop="1">
      <c r="B34" s="66"/>
      <c r="C34" s="67" t="s">
        <v>89</v>
      </c>
      <c r="D34" s="114">
        <f>D26+D18</f>
        <v>0</v>
      </c>
      <c r="E34" s="115">
        <f>E26+E18</f>
        <v>0</v>
      </c>
      <c r="F34" s="116">
        <f>F26+F18</f>
        <v>0</v>
      </c>
    </row>
    <row r="35" ht="13.5" thickTop="1"/>
    <row r="37" spans="1:2" ht="15.75">
      <c r="A37" s="5" t="s">
        <v>40</v>
      </c>
      <c r="B37" s="14" t="s">
        <v>29</v>
      </c>
    </row>
    <row r="38" ht="13.5" thickBot="1">
      <c r="B38" s="4" t="s">
        <v>34</v>
      </c>
    </row>
    <row r="39" spans="2:6" ht="26.25" thickTop="1">
      <c r="B39" s="183"/>
      <c r="C39" s="185" t="s">
        <v>43</v>
      </c>
      <c r="D39" s="38" t="s">
        <v>35</v>
      </c>
      <c r="E39" s="17" t="s">
        <v>36</v>
      </c>
      <c r="F39" s="18" t="s">
        <v>37</v>
      </c>
    </row>
    <row r="40" spans="2:6" ht="39" thickBot="1">
      <c r="B40" s="184"/>
      <c r="C40" s="186"/>
      <c r="D40" s="39" t="s">
        <v>100</v>
      </c>
      <c r="E40" s="19"/>
      <c r="F40" s="20" t="s">
        <v>60</v>
      </c>
    </row>
    <row r="41" spans="2:6" ht="13.5" thickTop="1">
      <c r="B41" s="68" t="s">
        <v>77</v>
      </c>
      <c r="C41" s="69" t="s">
        <v>95</v>
      </c>
      <c r="D41" s="117">
        <f>SUM(D42:D46)</f>
        <v>0</v>
      </c>
      <c r="E41" s="118">
        <f>SUM(E42:E46)</f>
        <v>0</v>
      </c>
      <c r="F41" s="119">
        <f>SUM(F42:F46)</f>
        <v>0</v>
      </c>
    </row>
    <row r="42" spans="2:6" ht="12.75">
      <c r="B42" s="79" t="s">
        <v>62</v>
      </c>
      <c r="C42" s="80" t="s">
        <v>30</v>
      </c>
      <c r="D42" s="152"/>
      <c r="E42" s="161"/>
      <c r="F42" s="162"/>
    </row>
    <row r="43" spans="2:6" ht="12.75">
      <c r="B43" s="79" t="s">
        <v>64</v>
      </c>
      <c r="C43" s="80" t="s">
        <v>32</v>
      </c>
      <c r="D43" s="152"/>
      <c r="E43" s="161"/>
      <c r="F43" s="162"/>
    </row>
    <row r="44" spans="2:6" ht="25.5">
      <c r="B44" s="79" t="s">
        <v>68</v>
      </c>
      <c r="C44" s="80" t="s">
        <v>78</v>
      </c>
      <c r="D44" s="152"/>
      <c r="E44" s="161"/>
      <c r="F44" s="162"/>
    </row>
    <row r="45" spans="2:6" ht="12.75">
      <c r="B45" s="79" t="s">
        <v>79</v>
      </c>
      <c r="C45" s="80" t="s">
        <v>25</v>
      </c>
      <c r="D45" s="152"/>
      <c r="E45" s="161"/>
      <c r="F45" s="162"/>
    </row>
    <row r="46" spans="2:6" ht="12.75">
      <c r="B46" s="79" t="s">
        <v>94</v>
      </c>
      <c r="C46" s="80" t="s">
        <v>33</v>
      </c>
      <c r="D46" s="152"/>
      <c r="E46" s="161"/>
      <c r="F46" s="162"/>
    </row>
    <row r="47" spans="2:6" ht="25.5">
      <c r="B47" s="68" t="s">
        <v>80</v>
      </c>
      <c r="C47" s="70" t="s">
        <v>90</v>
      </c>
      <c r="D47" s="120">
        <f>D48+D51</f>
        <v>0</v>
      </c>
      <c r="E47" s="121">
        <f>E48+E51</f>
        <v>0</v>
      </c>
      <c r="F47" s="122">
        <f>F48+F51</f>
        <v>0</v>
      </c>
    </row>
    <row r="48" spans="2:6" ht="12.75">
      <c r="B48" s="71" t="s">
        <v>62</v>
      </c>
      <c r="C48" s="72" t="s">
        <v>81</v>
      </c>
      <c r="D48" s="123">
        <f>D49+D50</f>
        <v>0</v>
      </c>
      <c r="E48" s="124">
        <f>E49+E50</f>
        <v>0</v>
      </c>
      <c r="F48" s="125">
        <f>F49+F50</f>
        <v>0</v>
      </c>
    </row>
    <row r="49" spans="2:6" ht="12.75">
      <c r="B49" s="79"/>
      <c r="C49" s="80" t="s">
        <v>82</v>
      </c>
      <c r="D49" s="152"/>
      <c r="E49" s="161"/>
      <c r="F49" s="162"/>
    </row>
    <row r="50" spans="2:6" ht="12.75">
      <c r="B50" s="79"/>
      <c r="C50" s="80" t="s">
        <v>83</v>
      </c>
      <c r="D50" s="152"/>
      <c r="E50" s="161"/>
      <c r="F50" s="162"/>
    </row>
    <row r="51" spans="2:6" ht="12.75">
      <c r="B51" s="71" t="s">
        <v>64</v>
      </c>
      <c r="C51" s="72" t="s">
        <v>84</v>
      </c>
      <c r="D51" s="123">
        <f>D52+D53+D54</f>
        <v>0</v>
      </c>
      <c r="E51" s="124">
        <f>E52+E53+E54</f>
        <v>0</v>
      </c>
      <c r="F51" s="125">
        <f>F52+F53+F54</f>
        <v>0</v>
      </c>
    </row>
    <row r="52" spans="2:6" ht="25.5">
      <c r="B52" s="79"/>
      <c r="C52" s="80" t="s">
        <v>85</v>
      </c>
      <c r="D52" s="152"/>
      <c r="E52" s="161"/>
      <c r="F52" s="162"/>
    </row>
    <row r="53" spans="2:6" ht="25.5">
      <c r="B53" s="79"/>
      <c r="C53" s="80" t="s">
        <v>86</v>
      </c>
      <c r="D53" s="152"/>
      <c r="E53" s="161"/>
      <c r="F53" s="162"/>
    </row>
    <row r="54" spans="2:6" ht="26.25" thickBot="1">
      <c r="B54" s="79"/>
      <c r="C54" s="80" t="s">
        <v>87</v>
      </c>
      <c r="D54" s="152"/>
      <c r="E54" s="161"/>
      <c r="F54" s="162"/>
    </row>
    <row r="55" spans="2:6" ht="14.25" thickBot="1" thickTop="1">
      <c r="B55" s="73"/>
      <c r="C55" s="74" t="s">
        <v>91</v>
      </c>
      <c r="D55" s="126">
        <f>D47+D41</f>
        <v>0</v>
      </c>
      <c r="E55" s="127">
        <f>E47+E41</f>
        <v>0</v>
      </c>
      <c r="F55" s="128">
        <f>F47+F41</f>
        <v>0</v>
      </c>
    </row>
    <row r="56" spans="2:6" ht="14.25" thickBot="1" thickTop="1">
      <c r="B56" s="21"/>
      <c r="C56" s="40"/>
      <c r="D56" s="129"/>
      <c r="E56" s="130"/>
      <c r="F56" s="131"/>
    </row>
    <row r="57" spans="2:6" ht="14.25" thickBot="1" thickTop="1">
      <c r="B57" s="73"/>
      <c r="C57" s="74" t="s">
        <v>92</v>
      </c>
      <c r="D57" s="126">
        <f>D18-D41</f>
        <v>0</v>
      </c>
      <c r="E57" s="127">
        <f>E18-E41</f>
        <v>0</v>
      </c>
      <c r="F57" s="128">
        <f>F18-F41</f>
        <v>0</v>
      </c>
    </row>
    <row r="58" ht="13.5" thickTop="1"/>
    <row r="60" spans="1:6" ht="15.75">
      <c r="A60"/>
      <c r="B60" s="15" t="s">
        <v>45</v>
      </c>
      <c r="C60" s="8"/>
      <c r="D60" s="8"/>
      <c r="E60" s="9"/>
      <c r="F60" s="9"/>
    </row>
    <row r="61" spans="1:6" ht="14.25">
      <c r="A61" s="6"/>
      <c r="B61" s="7"/>
      <c r="C61" s="8"/>
      <c r="D61" s="8"/>
      <c r="E61" s="9"/>
      <c r="F61" s="9"/>
    </row>
    <row r="62" spans="1:6" ht="14.25">
      <c r="A62" s="3" t="s">
        <v>41</v>
      </c>
      <c r="B62" s="1" t="s">
        <v>18</v>
      </c>
      <c r="C62" s="3"/>
      <c r="D62" s="8"/>
      <c r="E62" s="9"/>
      <c r="F62" s="9"/>
    </row>
    <row r="63" spans="1:6" ht="15" thickBot="1">
      <c r="A63" s="3"/>
      <c r="B63" s="1"/>
      <c r="C63" s="3"/>
      <c r="D63" s="8"/>
      <c r="E63" s="9"/>
      <c r="F63" s="9"/>
    </row>
    <row r="64" spans="1:6" ht="39.75" thickBot="1" thickTop="1">
      <c r="A64" s="6"/>
      <c r="B64" s="22"/>
      <c r="C64" s="42"/>
      <c r="D64" s="41" t="s">
        <v>47</v>
      </c>
      <c r="E64" s="23" t="s">
        <v>46</v>
      </c>
      <c r="F64" s="24" t="s">
        <v>36</v>
      </c>
    </row>
    <row r="65" spans="2:6" ht="13.5" thickTop="1">
      <c r="B65" s="75">
        <v>1</v>
      </c>
      <c r="C65" s="76" t="s">
        <v>51</v>
      </c>
      <c r="D65" s="132">
        <f>SUM(D66:D68)</f>
        <v>0</v>
      </c>
      <c r="E65" s="133">
        <f>SUM(E66:E68)</f>
        <v>0</v>
      </c>
      <c r="F65" s="147">
        <f>SUM(F66:F68)</f>
        <v>0</v>
      </c>
    </row>
    <row r="66" spans="2:6" ht="12.75">
      <c r="B66" s="48"/>
      <c r="C66" s="43" t="s">
        <v>52</v>
      </c>
      <c r="D66" s="134"/>
      <c r="E66" s="135"/>
      <c r="F66" s="144"/>
    </row>
    <row r="67" spans="2:6" ht="12.75">
      <c r="B67" s="48"/>
      <c r="C67" s="43" t="s">
        <v>53</v>
      </c>
      <c r="D67" s="134"/>
      <c r="E67" s="135"/>
      <c r="F67" s="144"/>
    </row>
    <row r="68" spans="2:6" ht="12.75">
      <c r="B68" s="48"/>
      <c r="C68" s="43" t="s">
        <v>54</v>
      </c>
      <c r="D68" s="134"/>
      <c r="E68" s="135"/>
      <c r="F68" s="144"/>
    </row>
    <row r="69" spans="2:6" ht="12.75">
      <c r="B69" s="77">
        <v>2</v>
      </c>
      <c r="C69" s="78" t="s">
        <v>55</v>
      </c>
      <c r="D69" s="136">
        <f>SUM(D70:D72)</f>
        <v>0</v>
      </c>
      <c r="E69" s="137">
        <f>SUM(E70:E72)</f>
        <v>0</v>
      </c>
      <c r="F69" s="148">
        <f>SUM(F70:F72)</f>
        <v>0</v>
      </c>
    </row>
    <row r="70" spans="2:6" ht="12.75">
      <c r="B70" s="48"/>
      <c r="C70" s="43" t="s">
        <v>56</v>
      </c>
      <c r="D70" s="134"/>
      <c r="E70" s="135"/>
      <c r="F70" s="144"/>
    </row>
    <row r="71" spans="2:6" ht="12.75">
      <c r="B71" s="48"/>
      <c r="C71" s="43" t="s">
        <v>57</v>
      </c>
      <c r="D71" s="134"/>
      <c r="E71" s="135"/>
      <c r="F71" s="144"/>
    </row>
    <row r="72" spans="2:6" ht="12.75">
      <c r="B72" s="48"/>
      <c r="C72" s="43" t="s">
        <v>58</v>
      </c>
      <c r="D72" s="134"/>
      <c r="E72" s="135"/>
      <c r="F72" s="144"/>
    </row>
    <row r="73" spans="2:6" ht="12.75">
      <c r="B73" s="49">
        <v>3</v>
      </c>
      <c r="C73" s="45" t="s">
        <v>20</v>
      </c>
      <c r="D73" s="138"/>
      <c r="E73" s="139"/>
      <c r="F73" s="149"/>
    </row>
    <row r="74" spans="2:6" ht="12.75">
      <c r="B74" s="49">
        <v>4</v>
      </c>
      <c r="C74" s="44" t="s">
        <v>21</v>
      </c>
      <c r="D74" s="140"/>
      <c r="E74" s="141"/>
      <c r="F74" s="150"/>
    </row>
    <row r="75" spans="2:6" ht="12.75">
      <c r="B75" s="77">
        <v>5</v>
      </c>
      <c r="C75" s="78" t="s">
        <v>96</v>
      </c>
      <c r="D75" s="136">
        <f>D76+D78</f>
        <v>0</v>
      </c>
      <c r="E75" s="137">
        <f>E76+E78</f>
        <v>0</v>
      </c>
      <c r="F75" s="148">
        <f>F76+F78</f>
        <v>0</v>
      </c>
    </row>
    <row r="76" spans="2:6" ht="12.75">
      <c r="B76" s="48"/>
      <c r="C76" s="43" t="s">
        <v>97</v>
      </c>
      <c r="D76" s="134"/>
      <c r="E76" s="134"/>
      <c r="F76" s="144"/>
    </row>
    <row r="77" spans="2:6" ht="25.5">
      <c r="B77" s="50"/>
      <c r="C77" s="46" t="s">
        <v>22</v>
      </c>
      <c r="D77" s="142"/>
      <c r="E77" s="142"/>
      <c r="F77" s="145"/>
    </row>
    <row r="78" spans="2:6" ht="12.75">
      <c r="B78" s="48"/>
      <c r="C78" s="43" t="s">
        <v>98</v>
      </c>
      <c r="D78" s="134"/>
      <c r="E78" s="134"/>
      <c r="F78" s="144"/>
    </row>
    <row r="79" spans="2:6" ht="26.25" thickBot="1">
      <c r="B79" s="51"/>
      <c r="C79" s="47" t="s">
        <v>22</v>
      </c>
      <c r="D79" s="143"/>
      <c r="E79" s="143"/>
      <c r="F79" s="146"/>
    </row>
    <row r="80" ht="13.5" thickTop="1"/>
    <row r="82" spans="2:6" ht="12.75">
      <c r="B82" s="81"/>
      <c r="C82" s="82"/>
      <c r="D82" s="83"/>
      <c r="E82" s="84"/>
      <c r="F82" s="84"/>
    </row>
    <row r="83" spans="2:6" ht="12.75">
      <c r="B83" s="85" t="s">
        <v>107</v>
      </c>
      <c r="C83" s="86" t="s">
        <v>107</v>
      </c>
      <c r="D83" s="83"/>
      <c r="E83" s="177" t="s">
        <v>107</v>
      </c>
      <c r="F83" s="177"/>
    </row>
    <row r="84" spans="2:6" ht="12.75">
      <c r="B84" s="92"/>
      <c r="C84" s="93"/>
      <c r="D84" s="83"/>
      <c r="E84" s="176"/>
      <c r="F84" s="176"/>
    </row>
    <row r="85" spans="2:6" ht="12.75">
      <c r="B85" s="89" t="s">
        <v>109</v>
      </c>
      <c r="C85" s="89" t="s">
        <v>108</v>
      </c>
      <c r="D85" s="90"/>
      <c r="E85" s="175" t="s">
        <v>59</v>
      </c>
      <c r="F85" s="175"/>
    </row>
    <row r="86" spans="2:6" ht="12.75">
      <c r="B86" s="88"/>
      <c r="C86" s="91"/>
      <c r="D86" s="90"/>
      <c r="E86" s="87"/>
      <c r="F86" s="87"/>
    </row>
    <row r="87" spans="2:6" ht="12.75">
      <c r="B87" s="92"/>
      <c r="C87" s="94"/>
      <c r="D87" s="90"/>
      <c r="E87" s="176"/>
      <c r="F87" s="176"/>
    </row>
    <row r="88" spans="2:6" ht="12.75">
      <c r="B88" s="88"/>
      <c r="C88" s="91"/>
      <c r="D88" s="90"/>
      <c r="E88" s="87"/>
      <c r="F88" s="87"/>
    </row>
    <row r="89" spans="1:6" ht="15.75">
      <c r="A89" s="6"/>
      <c r="B89" s="15" t="s">
        <v>48</v>
      </c>
      <c r="C89" s="16"/>
      <c r="D89" s="11"/>
      <c r="E89" s="12"/>
      <c r="F89" s="12"/>
    </row>
    <row r="90" spans="1:6" ht="13.5" thickBot="1">
      <c r="A90" s="13" t="s">
        <v>42</v>
      </c>
      <c r="B90" s="10"/>
      <c r="C90" s="11"/>
      <c r="D90" s="11"/>
      <c r="E90" s="12"/>
      <c r="F90" s="12"/>
    </row>
    <row r="91" spans="1:6" ht="26.25" thickTop="1">
      <c r="A91" s="13"/>
      <c r="B91" s="178"/>
      <c r="C91" s="180" t="s">
        <v>38</v>
      </c>
      <c r="D91" s="38" t="s">
        <v>35</v>
      </c>
      <c r="E91" s="17" t="s">
        <v>36</v>
      </c>
      <c r="F91" s="18" t="s">
        <v>37</v>
      </c>
    </row>
    <row r="92" spans="1:6" ht="39" thickBot="1">
      <c r="A92" s="13"/>
      <c r="B92" s="179"/>
      <c r="C92" s="181"/>
      <c r="D92" s="39" t="s">
        <v>100</v>
      </c>
      <c r="E92" s="19"/>
      <c r="F92" s="20" t="s">
        <v>60</v>
      </c>
    </row>
    <row r="93" spans="2:6" ht="13.5" thickTop="1">
      <c r="B93" s="25"/>
      <c r="C93" s="52" t="s">
        <v>23</v>
      </c>
      <c r="D93" s="169">
        <f>SUM(D94:D98)</f>
        <v>0</v>
      </c>
      <c r="E93" s="169">
        <f>SUM(E94:E98)</f>
        <v>0</v>
      </c>
      <c r="F93" s="169">
        <f>SUM(F94:F98)</f>
        <v>0</v>
      </c>
    </row>
    <row r="94" spans="2:6" ht="12.75">
      <c r="B94" s="26"/>
      <c r="C94" s="53" t="s">
        <v>24</v>
      </c>
      <c r="D94" s="170"/>
      <c r="E94" s="170"/>
      <c r="F94" s="170"/>
    </row>
    <row r="95" spans="2:6" ht="12.75">
      <c r="B95" s="26"/>
      <c r="C95" s="53" t="s">
        <v>25</v>
      </c>
      <c r="D95" s="170">
        <f>D20</f>
        <v>0</v>
      </c>
      <c r="E95" s="170">
        <f>E20</f>
        <v>0</v>
      </c>
      <c r="F95" s="170">
        <f>F20</f>
        <v>0</v>
      </c>
    </row>
    <row r="96" spans="2:6" ht="12.75">
      <c r="B96" s="26"/>
      <c r="C96" s="53" t="s">
        <v>26</v>
      </c>
      <c r="D96" s="170">
        <f aca="true" t="shared" si="0" ref="D96:F97">D22</f>
        <v>0</v>
      </c>
      <c r="E96" s="170">
        <f t="shared" si="0"/>
        <v>0</v>
      </c>
      <c r="F96" s="170">
        <f t="shared" si="0"/>
        <v>0</v>
      </c>
    </row>
    <row r="97" spans="2:6" ht="12.75">
      <c r="B97" s="26"/>
      <c r="C97" s="53" t="s">
        <v>27</v>
      </c>
      <c r="D97" s="170">
        <f t="shared" si="0"/>
        <v>0</v>
      </c>
      <c r="E97" s="170">
        <f t="shared" si="0"/>
        <v>0</v>
      </c>
      <c r="F97" s="170">
        <f t="shared" si="0"/>
        <v>0</v>
      </c>
    </row>
    <row r="98" spans="2:6" ht="12.75">
      <c r="B98" s="26"/>
      <c r="C98" s="53" t="s">
        <v>28</v>
      </c>
      <c r="D98" s="170">
        <f>D24+D19+D25</f>
        <v>0</v>
      </c>
      <c r="E98" s="170">
        <f>E24+E19+E25</f>
        <v>0</v>
      </c>
      <c r="F98" s="170">
        <f>F24+F19+F25</f>
        <v>0</v>
      </c>
    </row>
    <row r="99" spans="2:6" ht="12.75">
      <c r="B99" s="29"/>
      <c r="C99" s="54" t="s">
        <v>29</v>
      </c>
      <c r="D99" s="171">
        <f>SUM(D100:D104)</f>
        <v>0</v>
      </c>
      <c r="E99" s="171">
        <f>SUM(E100:E104)</f>
        <v>0</v>
      </c>
      <c r="F99" s="171">
        <f>SUM(F100:F104)</f>
        <v>0</v>
      </c>
    </row>
    <row r="100" spans="2:6" ht="12.75">
      <c r="B100" s="26"/>
      <c r="C100" s="53" t="s">
        <v>30</v>
      </c>
      <c r="D100" s="170">
        <f>D42</f>
        <v>0</v>
      </c>
      <c r="E100" s="170">
        <f>E42</f>
        <v>0</v>
      </c>
      <c r="F100" s="170">
        <f>F42</f>
        <v>0</v>
      </c>
    </row>
    <row r="101" spans="2:6" ht="12.75">
      <c r="B101" s="26"/>
      <c r="C101" s="53" t="s">
        <v>31</v>
      </c>
      <c r="D101" s="170"/>
      <c r="E101" s="170"/>
      <c r="F101" s="170"/>
    </row>
    <row r="102" spans="2:6" ht="12.75">
      <c r="B102" s="26"/>
      <c r="C102" s="53" t="s">
        <v>25</v>
      </c>
      <c r="D102" s="170">
        <f>D45</f>
        <v>0</v>
      </c>
      <c r="E102" s="170">
        <f>E45</f>
        <v>0</v>
      </c>
      <c r="F102" s="170">
        <f>F45</f>
        <v>0</v>
      </c>
    </row>
    <row r="103" spans="2:6" ht="12.75">
      <c r="B103" s="26"/>
      <c r="C103" s="53" t="s">
        <v>32</v>
      </c>
      <c r="D103" s="170">
        <f>D43</f>
        <v>0</v>
      </c>
      <c r="E103" s="170">
        <f>E43</f>
        <v>0</v>
      </c>
      <c r="F103" s="170">
        <f>F43</f>
        <v>0</v>
      </c>
    </row>
    <row r="104" spans="2:6" ht="12.75">
      <c r="B104" s="26"/>
      <c r="C104" s="53" t="s">
        <v>33</v>
      </c>
      <c r="D104" s="170">
        <f>D44+D46</f>
        <v>0</v>
      </c>
      <c r="E104" s="170">
        <f>E44+E46</f>
        <v>0</v>
      </c>
      <c r="F104" s="170">
        <f>F44+F46</f>
        <v>0</v>
      </c>
    </row>
    <row r="105" spans="2:6" ht="12.75">
      <c r="B105" s="29"/>
      <c r="C105" s="54" t="s">
        <v>0</v>
      </c>
      <c r="D105" s="171">
        <f>D93-D99</f>
        <v>0</v>
      </c>
      <c r="E105" s="171">
        <f>E93-E99</f>
        <v>0</v>
      </c>
      <c r="F105" s="171">
        <f>F93-F99</f>
        <v>0</v>
      </c>
    </row>
    <row r="106" spans="2:6" ht="12.75">
      <c r="B106" s="29"/>
      <c r="C106" s="54" t="s">
        <v>1</v>
      </c>
      <c r="D106" s="171">
        <f>-D105</f>
        <v>0</v>
      </c>
      <c r="E106" s="171">
        <f>-E105</f>
        <v>0</v>
      </c>
      <c r="F106" s="171">
        <f>-F105</f>
        <v>0</v>
      </c>
    </row>
    <row r="107" spans="2:6" ht="12.75">
      <c r="B107" s="26"/>
      <c r="C107" s="53" t="s">
        <v>2</v>
      </c>
      <c r="D107" s="172">
        <f>D65</f>
        <v>0</v>
      </c>
      <c r="E107" s="172">
        <f>-(F65-E65)</f>
        <v>0</v>
      </c>
      <c r="F107" s="172">
        <f>-(F65-D65)</f>
        <v>0</v>
      </c>
    </row>
    <row r="108" spans="2:6" ht="12.75">
      <c r="B108" s="26"/>
      <c r="C108" s="53" t="s">
        <v>3</v>
      </c>
      <c r="D108" s="170">
        <f>D109+D110</f>
        <v>0</v>
      </c>
      <c r="E108" s="170">
        <f>E109+E110</f>
        <v>0</v>
      </c>
      <c r="F108" s="170">
        <f>F109+F110</f>
        <v>0</v>
      </c>
    </row>
    <row r="109" spans="2:6" ht="12.75">
      <c r="B109" s="26"/>
      <c r="C109" s="53" t="s">
        <v>4</v>
      </c>
      <c r="D109" s="170">
        <f>-(D52+D54)</f>
        <v>0</v>
      </c>
      <c r="E109" s="170">
        <f>-(E52+E54)</f>
        <v>0</v>
      </c>
      <c r="F109" s="170">
        <f>-(F52+F54)</f>
        <v>0</v>
      </c>
    </row>
    <row r="110" spans="2:6" ht="12.75">
      <c r="B110" s="26"/>
      <c r="C110" s="53" t="s">
        <v>5</v>
      </c>
      <c r="D110" s="170">
        <f>D31+D33</f>
        <v>0</v>
      </c>
      <c r="E110" s="170">
        <f>E31+E33</f>
        <v>0</v>
      </c>
      <c r="F110" s="170">
        <f>F31+F33</f>
        <v>0</v>
      </c>
    </row>
    <row r="111" spans="2:6" ht="12.75">
      <c r="B111" s="26"/>
      <c r="C111" s="53" t="s">
        <v>17</v>
      </c>
      <c r="D111" s="170">
        <f>D112+D113</f>
        <v>0</v>
      </c>
      <c r="E111" s="170">
        <f>E112+E113</f>
        <v>0</v>
      </c>
      <c r="F111" s="170">
        <f>F112+F113</f>
        <v>0</v>
      </c>
    </row>
    <row r="112" spans="2:6" ht="12.75">
      <c r="B112" s="26"/>
      <c r="C112" s="53" t="s">
        <v>6</v>
      </c>
      <c r="D112" s="170">
        <f>-D50</f>
        <v>0</v>
      </c>
      <c r="E112" s="170">
        <f>-E50</f>
        <v>0</v>
      </c>
      <c r="F112" s="170">
        <f>-F50</f>
        <v>0</v>
      </c>
    </row>
    <row r="113" spans="2:6" ht="12.75">
      <c r="B113" s="26"/>
      <c r="C113" s="53" t="s">
        <v>7</v>
      </c>
      <c r="D113" s="170">
        <f>D29</f>
        <v>0</v>
      </c>
      <c r="E113" s="170">
        <f>E29</f>
        <v>0</v>
      </c>
      <c r="F113" s="170">
        <f>F29</f>
        <v>0</v>
      </c>
    </row>
    <row r="114" spans="2:6" ht="12.75">
      <c r="B114" s="26"/>
      <c r="C114" s="53" t="s">
        <v>19</v>
      </c>
      <c r="D114" s="170">
        <f>D115+D116</f>
        <v>0</v>
      </c>
      <c r="E114" s="170">
        <f>E115+E116</f>
        <v>0</v>
      </c>
      <c r="F114" s="170">
        <f>F115+F116</f>
        <v>0</v>
      </c>
    </row>
    <row r="115" spans="2:6" ht="12.75">
      <c r="B115" s="26"/>
      <c r="C115" s="53" t="s">
        <v>4</v>
      </c>
      <c r="D115" s="170">
        <f>-D53</f>
        <v>0</v>
      </c>
      <c r="E115" s="170">
        <f>-E53</f>
        <v>0</v>
      </c>
      <c r="F115" s="170">
        <f>-F53</f>
        <v>0</v>
      </c>
    </row>
    <row r="116" spans="2:6" ht="12.75">
      <c r="B116" s="26"/>
      <c r="C116" s="53" t="s">
        <v>5</v>
      </c>
      <c r="D116" s="170">
        <f>D32</f>
        <v>0</v>
      </c>
      <c r="E116" s="170">
        <f>E32</f>
        <v>0</v>
      </c>
      <c r="F116" s="170">
        <f>F32</f>
        <v>0</v>
      </c>
    </row>
    <row r="117" spans="2:6" ht="12.75">
      <c r="B117" s="26"/>
      <c r="C117" s="53" t="s">
        <v>8</v>
      </c>
      <c r="D117" s="170">
        <f>D118+D119</f>
        <v>0</v>
      </c>
      <c r="E117" s="170">
        <f>E118+E119</f>
        <v>0</v>
      </c>
      <c r="F117" s="170">
        <f>F118+F119</f>
        <v>0</v>
      </c>
    </row>
    <row r="118" spans="2:6" ht="12.75">
      <c r="B118" s="26"/>
      <c r="C118" s="53" t="s">
        <v>9</v>
      </c>
      <c r="D118" s="170">
        <f>D28</f>
        <v>0</v>
      </c>
      <c r="E118" s="170">
        <f>E28</f>
        <v>0</v>
      </c>
      <c r="F118" s="170">
        <f>F28</f>
        <v>0</v>
      </c>
    </row>
    <row r="119" spans="2:6" ht="12.75">
      <c r="B119" s="26"/>
      <c r="C119" s="53" t="s">
        <v>10</v>
      </c>
      <c r="D119" s="170">
        <f>-D49</f>
        <v>0</v>
      </c>
      <c r="E119" s="170">
        <f>-E49</f>
        <v>0</v>
      </c>
      <c r="F119" s="170">
        <f>-F49</f>
        <v>0</v>
      </c>
    </row>
    <row r="120" spans="2:6" ht="12.75">
      <c r="B120" s="30"/>
      <c r="C120" s="55" t="s">
        <v>11</v>
      </c>
      <c r="D120" s="173">
        <f>D106-D108-D111-D114-D117-D107</f>
        <v>0</v>
      </c>
      <c r="E120" s="173">
        <f>E106-E108-E111-E114-E117-E107</f>
        <v>0</v>
      </c>
      <c r="F120" s="173">
        <f>F106-F108-F111-F114-F117-F107</f>
        <v>0</v>
      </c>
    </row>
    <row r="121" spans="2:6" ht="12.75">
      <c r="B121" s="26"/>
      <c r="C121" s="56" t="s">
        <v>16</v>
      </c>
      <c r="D121" s="174"/>
      <c r="E121" s="27"/>
      <c r="F121" s="28"/>
    </row>
    <row r="122" spans="2:6" ht="12.75">
      <c r="B122" s="26"/>
      <c r="C122" s="56" t="s">
        <v>12</v>
      </c>
      <c r="D122" s="174"/>
      <c r="E122" s="27"/>
      <c r="F122" s="28"/>
    </row>
    <row r="123" spans="2:6" ht="12.75">
      <c r="B123" s="26"/>
      <c r="C123" s="56" t="s">
        <v>13</v>
      </c>
      <c r="D123" s="174"/>
      <c r="E123" s="27">
        <f>E65+E34-E55-F65</f>
        <v>0</v>
      </c>
      <c r="F123" s="27">
        <f>D65+F34-F55-F65</f>
        <v>0</v>
      </c>
    </row>
    <row r="124" spans="2:6" ht="12.75">
      <c r="B124" s="26"/>
      <c r="C124" s="56" t="s">
        <v>3</v>
      </c>
      <c r="D124" s="174"/>
      <c r="E124" s="27">
        <f>E70+E71-F70-F71+E52+E54-E31-E33</f>
        <v>0</v>
      </c>
      <c r="F124" s="27">
        <f>D70+D71-F70-F71+F52+F54-F31-F33</f>
        <v>0</v>
      </c>
    </row>
    <row r="125" spans="2:6" ht="12.75">
      <c r="B125" s="26"/>
      <c r="C125" s="56" t="s">
        <v>14</v>
      </c>
      <c r="D125" s="174"/>
      <c r="E125" s="27">
        <f>E73-F73+E50-E29</f>
        <v>0</v>
      </c>
      <c r="F125" s="27">
        <f>D73-F73+F50-F29</f>
        <v>0</v>
      </c>
    </row>
    <row r="126" spans="2:6" ht="12.75">
      <c r="B126" s="26"/>
      <c r="C126" s="56" t="s">
        <v>19</v>
      </c>
      <c r="D126" s="174"/>
      <c r="E126" s="27">
        <f>E72-F72+E53-E32</f>
        <v>0</v>
      </c>
      <c r="F126" s="27">
        <f>D72-F72+F53-F32</f>
        <v>0</v>
      </c>
    </row>
    <row r="127" spans="2:6" ht="13.5" thickBot="1">
      <c r="B127" s="31"/>
      <c r="C127" s="57" t="s">
        <v>15</v>
      </c>
      <c r="D127" s="154"/>
      <c r="E127" s="32">
        <f>E74-F74+E28-E49</f>
        <v>0</v>
      </c>
      <c r="F127" s="32">
        <f>D74-F74+F28-F49</f>
        <v>0</v>
      </c>
    </row>
    <row r="128" spans="2:6" ht="13.5" thickTop="1">
      <c r="B128" s="26"/>
      <c r="C128" s="56" t="s">
        <v>13</v>
      </c>
      <c r="D128" s="174"/>
      <c r="E128" s="27">
        <f>E65-F65-E107</f>
        <v>0</v>
      </c>
      <c r="F128" s="27">
        <f>D65-F65-F107</f>
        <v>0</v>
      </c>
    </row>
    <row r="129" spans="2:6" ht="12.75">
      <c r="B129" s="26"/>
      <c r="C129" s="56" t="s">
        <v>3</v>
      </c>
      <c r="D129" s="174"/>
      <c r="E129" s="27">
        <f>E70+E71-E108-F70-F71</f>
        <v>0</v>
      </c>
      <c r="F129" s="27">
        <f>D70+D71-F108-F70-F71</f>
        <v>0</v>
      </c>
    </row>
    <row r="130" spans="2:6" ht="12.75">
      <c r="B130" s="26"/>
      <c r="C130" s="56" t="s">
        <v>14</v>
      </c>
      <c r="D130" s="174"/>
      <c r="E130" s="27">
        <f>E73-F73-E111</f>
        <v>0</v>
      </c>
      <c r="F130" s="27">
        <f>D73-F73-F111</f>
        <v>0</v>
      </c>
    </row>
    <row r="131" spans="2:6" ht="12.75">
      <c r="B131" s="26"/>
      <c r="C131" s="56" t="s">
        <v>19</v>
      </c>
      <c r="D131" s="174"/>
      <c r="E131" s="27">
        <f>E72-F72-E114</f>
        <v>0</v>
      </c>
      <c r="F131" s="27">
        <f>D72-F72-F114</f>
        <v>0</v>
      </c>
    </row>
    <row r="132" spans="2:6" ht="13.5" thickBot="1">
      <c r="B132" s="31"/>
      <c r="C132" s="57" t="s">
        <v>15</v>
      </c>
      <c r="D132" s="154"/>
      <c r="E132" s="32">
        <f>E74-F74+E117</f>
        <v>0</v>
      </c>
      <c r="F132" s="32">
        <f>D74-F74+F117</f>
        <v>0</v>
      </c>
    </row>
    <row r="133" spans="2:6" ht="13.5" thickTop="1">
      <c r="B133" s="26"/>
      <c r="C133" s="56" t="s">
        <v>49</v>
      </c>
      <c r="D133" s="174">
        <f>D110+D113+D116+D118</f>
        <v>0</v>
      </c>
      <c r="E133" s="174">
        <f>E110+E113+E116+E118</f>
        <v>0</v>
      </c>
      <c r="F133" s="174">
        <f>F110+F113+F116+F118</f>
        <v>0</v>
      </c>
    </row>
    <row r="134" spans="2:6" ht="12.75">
      <c r="B134" s="26"/>
      <c r="C134" s="56" t="s">
        <v>102</v>
      </c>
      <c r="D134" s="174">
        <f>D133+D93-D34</f>
        <v>0</v>
      </c>
      <c r="E134" s="174">
        <f>E133+E93-E34</f>
        <v>0</v>
      </c>
      <c r="F134" s="174">
        <f>F133+F93-F34</f>
        <v>0</v>
      </c>
    </row>
    <row r="135" spans="2:6" ht="12.75">
      <c r="B135" s="26"/>
      <c r="C135" s="56" t="s">
        <v>50</v>
      </c>
      <c r="D135" s="174">
        <f>-(D109+D112+D115+D119)</f>
        <v>0</v>
      </c>
      <c r="E135" s="174">
        <f>-(E109+E112+E115+E119)</f>
        <v>0</v>
      </c>
      <c r="F135" s="174">
        <f>-(F109+F112+F115+F119)</f>
        <v>0</v>
      </c>
    </row>
    <row r="136" spans="2:6" ht="13.5" thickBot="1">
      <c r="B136" s="31"/>
      <c r="C136" s="57" t="s">
        <v>101</v>
      </c>
      <c r="D136" s="154">
        <f>D135+D99-D55</f>
        <v>0</v>
      </c>
      <c r="E136" s="154">
        <f>E135+E99-E55</f>
        <v>0</v>
      </c>
      <c r="F136" s="154">
        <f>F135+F99-F55</f>
        <v>0</v>
      </c>
    </row>
    <row r="137" spans="3:4" ht="13.5" thickTop="1">
      <c r="C137" s="58"/>
      <c r="D137" s="59"/>
    </row>
  </sheetData>
  <sheetProtection sheet="1"/>
  <mergeCells count="11">
    <mergeCell ref="B2:F2"/>
    <mergeCell ref="E84:F84"/>
    <mergeCell ref="B16:B17"/>
    <mergeCell ref="C16:C17"/>
    <mergeCell ref="B39:B40"/>
    <mergeCell ref="C39:C40"/>
    <mergeCell ref="E85:F85"/>
    <mergeCell ref="E87:F87"/>
    <mergeCell ref="E83:F83"/>
    <mergeCell ref="B91:B92"/>
    <mergeCell ref="C91:C92"/>
  </mergeCells>
  <printOptions/>
  <pageMargins left="0.75" right="0.75" top="1" bottom="1" header="0.5" footer="0.5"/>
  <pageSetup horizontalDpi="600" verticalDpi="600" orientation="portrait" paperSize="9" scale="59" r:id="rId1"/>
  <headerFooter alignWithMargins="0">
    <oddFooter>&amp;CΣελίδα &amp;P από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E19" sqref="E19"/>
    </sheetView>
  </sheetViews>
  <sheetFormatPr defaultColWidth="9.140625" defaultRowHeight="12.75"/>
  <cols>
    <col min="1" max="1" width="4.00390625" style="2" bestFit="1" customWidth="1"/>
    <col min="2" max="2" width="22.28125" style="4" customWidth="1"/>
    <col min="3" max="3" width="59.57421875" style="0" customWidth="1"/>
    <col min="4" max="4" width="21.8515625" style="0" customWidth="1"/>
    <col min="5" max="6" width="20.7109375" style="0" customWidth="1"/>
    <col min="7" max="7" width="10.7109375" style="0" customWidth="1"/>
  </cols>
  <sheetData>
    <row r="2" spans="2:6" ht="18">
      <c r="B2" s="182" t="s">
        <v>99</v>
      </c>
      <c r="C2" s="182"/>
      <c r="D2" s="182"/>
      <c r="E2" s="182"/>
      <c r="F2" s="182"/>
    </row>
    <row r="3" spans="2:6" ht="12.75">
      <c r="B3" s="98"/>
      <c r="C3" s="98"/>
      <c r="D3" s="98"/>
      <c r="E3" s="98"/>
      <c r="F3" s="98"/>
    </row>
    <row r="4" spans="1:9" ht="12.75">
      <c r="A4" s="36"/>
      <c r="B4" s="99" t="s">
        <v>104</v>
      </c>
      <c r="C4" s="96">
        <f>ΑΥΓΟΥΣΤΟΣ!C4</f>
        <v>0</v>
      </c>
      <c r="D4" s="102"/>
      <c r="E4" s="103"/>
      <c r="F4" s="104"/>
      <c r="G4" s="33"/>
      <c r="H4" s="33"/>
      <c r="I4" s="33"/>
    </row>
    <row r="5" spans="1:9" ht="12.75">
      <c r="A5" s="36"/>
      <c r="B5" s="100"/>
      <c r="C5" s="103"/>
      <c r="D5" s="102"/>
      <c r="E5" s="103"/>
      <c r="F5" s="104"/>
      <c r="G5" s="33"/>
      <c r="H5" s="33"/>
      <c r="I5" s="33"/>
    </row>
    <row r="6" spans="1:9" ht="12.75">
      <c r="A6" s="36"/>
      <c r="B6" s="101" t="s">
        <v>105</v>
      </c>
      <c r="C6" s="96">
        <f>ΑΥΓΟΥΣΤΟΣ!C6</f>
        <v>0</v>
      </c>
      <c r="D6" s="103"/>
      <c r="E6" s="101" t="s">
        <v>111</v>
      </c>
      <c r="F6" s="95">
        <f>ΑΥΓΟΥΣΤΟΣ!F6</f>
        <v>0</v>
      </c>
      <c r="G6" s="33"/>
      <c r="H6" s="33"/>
      <c r="I6" s="33"/>
    </row>
    <row r="7" spans="1:9" ht="12.75">
      <c r="A7" s="36"/>
      <c r="B7" s="101"/>
      <c r="C7" s="103"/>
      <c r="D7" s="103"/>
      <c r="E7" s="103"/>
      <c r="F7" s="104"/>
      <c r="G7" s="33"/>
      <c r="H7" s="33"/>
      <c r="I7" s="33"/>
    </row>
    <row r="8" spans="1:9" ht="12.75">
      <c r="A8" s="36"/>
      <c r="B8" s="101" t="s">
        <v>103</v>
      </c>
      <c r="C8" s="97">
        <v>2010</v>
      </c>
      <c r="D8" s="103"/>
      <c r="E8" s="101" t="s">
        <v>110</v>
      </c>
      <c r="F8" s="95">
        <f>ΑΥΓΟΥΣΤΟΣ!F8</f>
        <v>0</v>
      </c>
      <c r="G8" s="33"/>
      <c r="H8" s="33"/>
      <c r="I8" s="33"/>
    </row>
    <row r="9" spans="1:9" ht="12.75">
      <c r="A9" s="36"/>
      <c r="B9" s="101"/>
      <c r="C9" s="103"/>
      <c r="D9" s="103"/>
      <c r="E9" s="102"/>
      <c r="F9" s="104"/>
      <c r="G9" s="33"/>
      <c r="H9" s="33"/>
      <c r="I9" s="33"/>
    </row>
    <row r="10" spans="1:9" ht="12.75">
      <c r="A10" s="36"/>
      <c r="B10" s="101" t="s">
        <v>106</v>
      </c>
      <c r="C10" s="97" t="s">
        <v>114</v>
      </c>
      <c r="D10" s="103"/>
      <c r="E10" s="103"/>
      <c r="F10" s="104"/>
      <c r="G10" s="33"/>
      <c r="H10" s="33"/>
      <c r="I10" s="33"/>
    </row>
    <row r="11" spans="1:9" ht="12.75">
      <c r="A11" s="36"/>
      <c r="B11" s="102"/>
      <c r="C11" s="103"/>
      <c r="D11" s="103"/>
      <c r="E11" s="103"/>
      <c r="F11" s="104"/>
      <c r="G11" s="33"/>
      <c r="H11" s="33"/>
      <c r="I11" s="33"/>
    </row>
    <row r="12" spans="1:9" ht="15.75">
      <c r="A12" s="36"/>
      <c r="B12" s="37" t="s">
        <v>44</v>
      </c>
      <c r="C12" s="33"/>
      <c r="D12" s="33"/>
      <c r="E12" s="33"/>
      <c r="F12" s="35"/>
      <c r="G12" s="33"/>
      <c r="H12" s="33"/>
      <c r="I12" s="33"/>
    </row>
    <row r="13" spans="1:9" ht="12.75">
      <c r="A13" s="36"/>
      <c r="B13" s="34"/>
      <c r="C13" s="33"/>
      <c r="D13" s="33"/>
      <c r="E13" s="33"/>
      <c r="F13" s="35"/>
      <c r="G13" s="33"/>
      <c r="H13" s="33"/>
      <c r="I13" s="33"/>
    </row>
    <row r="14" spans="1:2" ht="15.75">
      <c r="A14" s="5" t="s">
        <v>39</v>
      </c>
      <c r="B14" s="14" t="s">
        <v>23</v>
      </c>
    </row>
    <row r="15" ht="13.5" thickBot="1">
      <c r="B15" s="4" t="s">
        <v>34</v>
      </c>
    </row>
    <row r="16" spans="2:6" ht="26.25" thickTop="1">
      <c r="B16" s="183"/>
      <c r="C16" s="185" t="s">
        <v>43</v>
      </c>
      <c r="D16" s="38" t="s">
        <v>35</v>
      </c>
      <c r="E16" s="17" t="s">
        <v>36</v>
      </c>
      <c r="F16" s="18" t="s">
        <v>37</v>
      </c>
    </row>
    <row r="17" spans="2:6" ht="77.25" thickBot="1">
      <c r="B17" s="184"/>
      <c r="C17" s="186"/>
      <c r="D17" s="39" t="s">
        <v>115</v>
      </c>
      <c r="E17" s="19"/>
      <c r="F17" s="20" t="s">
        <v>60</v>
      </c>
    </row>
    <row r="18" spans="2:6" ht="13.5" thickTop="1">
      <c r="B18" s="60" t="s">
        <v>61</v>
      </c>
      <c r="C18" s="61" t="s">
        <v>93</v>
      </c>
      <c r="D18" s="105">
        <f>D19+D20+D21+D25</f>
        <v>0</v>
      </c>
      <c r="E18" s="106">
        <f>E19+E20+E21+E25</f>
        <v>0</v>
      </c>
      <c r="F18" s="107">
        <f>F19+F20+F21+F25</f>
        <v>0</v>
      </c>
    </row>
    <row r="19" spans="2:6" ht="12.75">
      <c r="B19" s="79" t="s">
        <v>62</v>
      </c>
      <c r="C19" s="80" t="s">
        <v>63</v>
      </c>
      <c r="D19" s="152">
        <f>ΑΥΓΟΥΣΤΟΣ!D19</f>
        <v>0</v>
      </c>
      <c r="E19" s="161"/>
      <c r="F19" s="160">
        <f>ΑΥΓΟΥΣΤΟΣ!F19+ΣΕΠΤΕΜΒΡΙΟΣ!E19</f>
        <v>0</v>
      </c>
    </row>
    <row r="20" spans="2:6" ht="12.75">
      <c r="B20" s="79" t="s">
        <v>64</v>
      </c>
      <c r="C20" s="80" t="s">
        <v>25</v>
      </c>
      <c r="D20" s="152">
        <f>ΑΥΓΟΥΣΤΟΣ!D20</f>
        <v>0</v>
      </c>
      <c r="E20" s="161"/>
      <c r="F20" s="160">
        <f>ΑΥΓΟΥΣΤΟΣ!F20+ΣΕΠΤΕΜΒΡΙΟΣ!E20</f>
        <v>0</v>
      </c>
    </row>
    <row r="21" spans="2:6" ht="12.75">
      <c r="B21" s="62" t="s">
        <v>68</v>
      </c>
      <c r="C21" s="65" t="s">
        <v>112</v>
      </c>
      <c r="D21" s="108">
        <f>D22+D23+D24</f>
        <v>0</v>
      </c>
      <c r="E21" s="109">
        <f>E22+E23+E24</f>
        <v>0</v>
      </c>
      <c r="F21" s="110">
        <f>F22+F23+F24</f>
        <v>0</v>
      </c>
    </row>
    <row r="22" spans="2:6" ht="12.75">
      <c r="B22" s="79"/>
      <c r="C22" s="80" t="s">
        <v>65</v>
      </c>
      <c r="D22" s="152">
        <f>ΑΥΓΟΥΣΤΟΣ!D22</f>
        <v>0</v>
      </c>
      <c r="E22" s="161"/>
      <c r="F22" s="160">
        <f>ΑΥΓΟΥΣΤΟΣ!F22+ΣΕΠΤΕΜΒΡΙΟΣ!E22</f>
        <v>0</v>
      </c>
    </row>
    <row r="23" spans="2:6" ht="12.75">
      <c r="B23" s="79"/>
      <c r="C23" s="80" t="s">
        <v>66</v>
      </c>
      <c r="D23" s="152">
        <f>ΑΥΓΟΥΣΤΟΣ!D23</f>
        <v>0</v>
      </c>
      <c r="E23" s="161"/>
      <c r="F23" s="160">
        <f>ΑΥΓΟΥΣΤΟΣ!F23+ΣΕΠΤΕΜΒΡΙΟΣ!E23</f>
        <v>0</v>
      </c>
    </row>
    <row r="24" spans="2:6" ht="12.75">
      <c r="B24" s="79"/>
      <c r="C24" s="80" t="s">
        <v>67</v>
      </c>
      <c r="D24" s="152">
        <f>ΑΥΓΟΥΣΤΟΣ!D24</f>
        <v>0</v>
      </c>
      <c r="E24" s="161"/>
      <c r="F24" s="160">
        <f>ΑΥΓΟΥΣΤΟΣ!F24+ΣΕΠΤΕΜΒΡΙΟΣ!E24</f>
        <v>0</v>
      </c>
    </row>
    <row r="25" spans="2:6" ht="12.75">
      <c r="B25" s="79" t="s">
        <v>79</v>
      </c>
      <c r="C25" s="80" t="s">
        <v>28</v>
      </c>
      <c r="D25" s="152">
        <f>ΑΥΓΟΥΣΤΟΣ!D25</f>
        <v>0</v>
      </c>
      <c r="E25" s="161"/>
      <c r="F25" s="160">
        <f>ΑΥΓΟΥΣΤΟΣ!F25+ΣΕΠΤΕΜΒΡΙΟΣ!E25</f>
        <v>0</v>
      </c>
    </row>
    <row r="26" spans="2:6" ht="25.5">
      <c r="B26" s="62" t="s">
        <v>69</v>
      </c>
      <c r="C26" s="63" t="s">
        <v>88</v>
      </c>
      <c r="D26" s="111">
        <f>D27+D30</f>
        <v>0</v>
      </c>
      <c r="E26" s="112">
        <f>E27+E30</f>
        <v>0</v>
      </c>
      <c r="F26" s="110">
        <f>F27+F30</f>
        <v>0</v>
      </c>
    </row>
    <row r="27" spans="2:6" ht="12.75">
      <c r="B27" s="64" t="s">
        <v>62</v>
      </c>
      <c r="C27" s="65" t="s">
        <v>70</v>
      </c>
      <c r="D27" s="114">
        <f>D28+D29</f>
        <v>0</v>
      </c>
      <c r="E27" s="115">
        <f>E28+E29</f>
        <v>0</v>
      </c>
      <c r="F27" s="159">
        <f>F28+F29</f>
        <v>0</v>
      </c>
    </row>
    <row r="28" spans="2:6" ht="12.75">
      <c r="B28" s="79"/>
      <c r="C28" s="80" t="s">
        <v>71</v>
      </c>
      <c r="D28" s="152">
        <f>ΑΥΓΟΥΣΤΟΣ!D28</f>
        <v>0</v>
      </c>
      <c r="E28" s="161"/>
      <c r="F28" s="160">
        <f>ΑΥΓΟΥΣΤΟΣ!F28+ΣΕΠΤΕΜΒΡΙΟΣ!E28</f>
        <v>0</v>
      </c>
    </row>
    <row r="29" spans="2:6" ht="12.75">
      <c r="B29" s="79"/>
      <c r="C29" s="80" t="s">
        <v>72</v>
      </c>
      <c r="D29" s="152">
        <f>ΑΥΓΟΥΣΤΟΣ!D29</f>
        <v>0</v>
      </c>
      <c r="E29" s="161"/>
      <c r="F29" s="160">
        <f>ΑΥΓΟΥΣΤΟΣ!F29+ΣΕΠΤΕΜΒΡΙΟΣ!E29</f>
        <v>0</v>
      </c>
    </row>
    <row r="30" spans="2:6" ht="25.5">
      <c r="B30" s="64" t="s">
        <v>64</v>
      </c>
      <c r="C30" s="65" t="s">
        <v>73</v>
      </c>
      <c r="D30" s="114">
        <f>D31+D32+D33</f>
        <v>0</v>
      </c>
      <c r="E30" s="115">
        <f>E31+E32+E33</f>
        <v>0</v>
      </c>
      <c r="F30" s="159">
        <f>F31+F32+F33</f>
        <v>0</v>
      </c>
    </row>
    <row r="31" spans="2:6" ht="25.5">
      <c r="B31" s="79"/>
      <c r="C31" s="80" t="s">
        <v>74</v>
      </c>
      <c r="D31" s="152">
        <f>ΑΥΓΟΥΣΤΟΣ!D31</f>
        <v>0</v>
      </c>
      <c r="E31" s="161"/>
      <c r="F31" s="160">
        <f>ΑΥΓΟΥΣΤΟΣ!F31+ΣΕΠΤΕΜΒΡΙΟΣ!E31</f>
        <v>0</v>
      </c>
    </row>
    <row r="32" spans="2:6" ht="25.5">
      <c r="B32" s="79"/>
      <c r="C32" s="80" t="s">
        <v>75</v>
      </c>
      <c r="D32" s="152">
        <f>ΑΥΓΟΥΣΤΟΣ!D32</f>
        <v>0</v>
      </c>
      <c r="E32" s="161"/>
      <c r="F32" s="160">
        <f>ΑΥΓΟΥΣΤΟΣ!F32+ΣΕΠΤΕΜΒΡΙΟΣ!E32</f>
        <v>0</v>
      </c>
    </row>
    <row r="33" spans="2:6" ht="26.25" thickBot="1">
      <c r="B33" s="79"/>
      <c r="C33" s="80" t="s">
        <v>76</v>
      </c>
      <c r="D33" s="152">
        <f>ΑΥΓΟΥΣΤΟΣ!D33</f>
        <v>0</v>
      </c>
      <c r="E33" s="161"/>
      <c r="F33" s="160">
        <f>ΑΥΓΟΥΣΤΟΣ!F33+ΣΕΠΤΕΜΒΡΙΟΣ!E33</f>
        <v>0</v>
      </c>
    </row>
    <row r="34" spans="2:6" ht="14.25" thickBot="1" thickTop="1">
      <c r="B34" s="66"/>
      <c r="C34" s="67" t="s">
        <v>89</v>
      </c>
      <c r="D34" s="114">
        <f>D26+D18</f>
        <v>0</v>
      </c>
      <c r="E34" s="115">
        <f>E26+E18</f>
        <v>0</v>
      </c>
      <c r="F34" s="159">
        <f>F26+F18</f>
        <v>0</v>
      </c>
    </row>
    <row r="35" ht="13.5" thickTop="1"/>
    <row r="37" spans="1:2" ht="15.75">
      <c r="A37" s="5" t="s">
        <v>40</v>
      </c>
      <c r="B37" s="14" t="s">
        <v>29</v>
      </c>
    </row>
    <row r="38" ht="13.5" thickBot="1">
      <c r="B38" s="4" t="s">
        <v>34</v>
      </c>
    </row>
    <row r="39" spans="2:6" ht="26.25" thickTop="1">
      <c r="B39" s="183"/>
      <c r="C39" s="185" t="s">
        <v>43</v>
      </c>
      <c r="D39" s="38" t="s">
        <v>35</v>
      </c>
      <c r="E39" s="17" t="s">
        <v>36</v>
      </c>
      <c r="F39" s="18" t="s">
        <v>37</v>
      </c>
    </row>
    <row r="40" spans="2:6" ht="77.25" thickBot="1">
      <c r="B40" s="184"/>
      <c r="C40" s="186"/>
      <c r="D40" s="39" t="s">
        <v>115</v>
      </c>
      <c r="E40" s="19"/>
      <c r="F40" s="20" t="s">
        <v>60</v>
      </c>
    </row>
    <row r="41" spans="2:6" ht="13.5" thickTop="1">
      <c r="B41" s="68" t="s">
        <v>77</v>
      </c>
      <c r="C41" s="69" t="s">
        <v>95</v>
      </c>
      <c r="D41" s="117">
        <f>SUM(D42:D46)</f>
        <v>0</v>
      </c>
      <c r="E41" s="118">
        <f>SUM(E42:E46)</f>
        <v>0</v>
      </c>
      <c r="F41" s="119">
        <f>SUM(F42:F46)</f>
        <v>0</v>
      </c>
    </row>
    <row r="42" spans="2:6" ht="12.75">
      <c r="B42" s="79" t="s">
        <v>62</v>
      </c>
      <c r="C42" s="80" t="s">
        <v>30</v>
      </c>
      <c r="D42" s="152">
        <f>ΑΥΓΟΥΣΤΟΣ!D42</f>
        <v>0</v>
      </c>
      <c r="E42" s="161"/>
      <c r="F42" s="160">
        <f>ΑΥΓΟΥΣΤΟΣ!F42+ΣΕΠΤΕΜΒΡΙΟΣ!E42</f>
        <v>0</v>
      </c>
    </row>
    <row r="43" spans="2:6" ht="12.75">
      <c r="B43" s="79" t="s">
        <v>64</v>
      </c>
      <c r="C43" s="80" t="s">
        <v>32</v>
      </c>
      <c r="D43" s="152">
        <f>ΑΥΓΟΥΣΤΟΣ!D43</f>
        <v>0</v>
      </c>
      <c r="E43" s="161"/>
      <c r="F43" s="160">
        <f>ΑΥΓΟΥΣΤΟΣ!F43+ΣΕΠΤΕΜΒΡΙΟΣ!E43</f>
        <v>0</v>
      </c>
    </row>
    <row r="44" spans="2:6" ht="25.5">
      <c r="B44" s="79" t="s">
        <v>68</v>
      </c>
      <c r="C44" s="80" t="s">
        <v>78</v>
      </c>
      <c r="D44" s="152">
        <f>ΑΥΓΟΥΣΤΟΣ!D44</f>
        <v>0</v>
      </c>
      <c r="E44" s="161"/>
      <c r="F44" s="160">
        <f>ΑΥΓΟΥΣΤΟΣ!F44+ΣΕΠΤΕΜΒΡΙΟΣ!E44</f>
        <v>0</v>
      </c>
    </row>
    <row r="45" spans="2:6" ht="12.75">
      <c r="B45" s="79" t="s">
        <v>79</v>
      </c>
      <c r="C45" s="80" t="s">
        <v>25</v>
      </c>
      <c r="D45" s="152">
        <f>ΑΥΓΟΥΣΤΟΣ!D45</f>
        <v>0</v>
      </c>
      <c r="E45" s="161"/>
      <c r="F45" s="160">
        <f>ΑΥΓΟΥΣΤΟΣ!F45+ΣΕΠΤΕΜΒΡΙΟΣ!E45</f>
        <v>0</v>
      </c>
    </row>
    <row r="46" spans="2:6" ht="12.75">
      <c r="B46" s="79" t="s">
        <v>94</v>
      </c>
      <c r="C46" s="80" t="s">
        <v>33</v>
      </c>
      <c r="D46" s="152">
        <f>ΑΥΓΟΥΣΤΟΣ!D46</f>
        <v>0</v>
      </c>
      <c r="E46" s="161"/>
      <c r="F46" s="160">
        <f>ΑΥΓΟΥΣΤΟΣ!F46+ΣΕΠΤΕΜΒΡΙΟΣ!E46</f>
        <v>0</v>
      </c>
    </row>
    <row r="47" spans="2:6" ht="25.5">
      <c r="B47" s="68" t="s">
        <v>80</v>
      </c>
      <c r="C47" s="70" t="s">
        <v>90</v>
      </c>
      <c r="D47" s="120">
        <f>D48+D51</f>
        <v>0</v>
      </c>
      <c r="E47" s="121">
        <f>E48+E51</f>
        <v>0</v>
      </c>
      <c r="F47" s="163">
        <f>F48+F51</f>
        <v>0</v>
      </c>
    </row>
    <row r="48" spans="2:6" ht="12.75">
      <c r="B48" s="71" t="s">
        <v>62</v>
      </c>
      <c r="C48" s="72" t="s">
        <v>81</v>
      </c>
      <c r="D48" s="123">
        <f>D49+D50</f>
        <v>0</v>
      </c>
      <c r="E48" s="124">
        <f>E49+E50</f>
        <v>0</v>
      </c>
      <c r="F48" s="164">
        <f>F49+F50</f>
        <v>0</v>
      </c>
    </row>
    <row r="49" spans="2:6" ht="12.75">
      <c r="B49" s="79"/>
      <c r="C49" s="80" t="s">
        <v>82</v>
      </c>
      <c r="D49" s="152">
        <f>ΑΥΓΟΥΣΤΟΣ!D49</f>
        <v>0</v>
      </c>
      <c r="E49" s="161"/>
      <c r="F49" s="160">
        <f>ΑΥΓΟΥΣΤΟΣ!F49+ΣΕΠΤΕΜΒΡΙΟΣ!E49</f>
        <v>0</v>
      </c>
    </row>
    <row r="50" spans="2:6" ht="12.75">
      <c r="B50" s="79"/>
      <c r="C50" s="80" t="s">
        <v>83</v>
      </c>
      <c r="D50" s="152">
        <f>ΑΥΓΟΥΣΤΟΣ!D50</f>
        <v>0</v>
      </c>
      <c r="E50" s="161"/>
      <c r="F50" s="160">
        <f>ΑΥΓΟΥΣΤΟΣ!F50+ΣΕΠΤΕΜΒΡΙΟΣ!E50</f>
        <v>0</v>
      </c>
    </row>
    <row r="51" spans="2:6" ht="12.75">
      <c r="B51" s="71" t="s">
        <v>64</v>
      </c>
      <c r="C51" s="72" t="s">
        <v>84</v>
      </c>
      <c r="D51" s="123">
        <f>D52+D53+D54</f>
        <v>0</v>
      </c>
      <c r="E51" s="124">
        <f>E52+E53+E54</f>
        <v>0</v>
      </c>
      <c r="F51" s="164">
        <f>F52+F53+F54</f>
        <v>0</v>
      </c>
    </row>
    <row r="52" spans="2:6" ht="25.5">
      <c r="B52" s="79"/>
      <c r="C52" s="80" t="s">
        <v>85</v>
      </c>
      <c r="D52" s="152">
        <f>ΑΥΓΟΥΣΤΟΣ!D52</f>
        <v>0</v>
      </c>
      <c r="E52" s="161"/>
      <c r="F52" s="160">
        <f>ΑΥΓΟΥΣΤΟΣ!F52+ΣΕΠΤΕΜΒΡΙΟΣ!E52</f>
        <v>0</v>
      </c>
    </row>
    <row r="53" spans="2:6" ht="25.5">
      <c r="B53" s="79"/>
      <c r="C53" s="80" t="s">
        <v>86</v>
      </c>
      <c r="D53" s="152">
        <f>ΑΥΓΟΥΣΤΟΣ!D53</f>
        <v>0</v>
      </c>
      <c r="E53" s="161"/>
      <c r="F53" s="160">
        <f>ΑΥΓΟΥΣΤΟΣ!F53+ΣΕΠΤΕΜΒΡΙΟΣ!E53</f>
        <v>0</v>
      </c>
    </row>
    <row r="54" spans="2:6" ht="26.25" thickBot="1">
      <c r="B54" s="79"/>
      <c r="C54" s="80" t="s">
        <v>87</v>
      </c>
      <c r="D54" s="152">
        <f>ΑΥΓΟΥΣΤΟΣ!D54</f>
        <v>0</v>
      </c>
      <c r="E54" s="161"/>
      <c r="F54" s="160">
        <f>ΑΥΓΟΥΣΤΟΣ!F54+ΣΕΠΤΕΜΒΡΙΟΣ!E54</f>
        <v>0</v>
      </c>
    </row>
    <row r="55" spans="2:6" ht="14.25" thickBot="1" thickTop="1">
      <c r="B55" s="73"/>
      <c r="C55" s="74" t="s">
        <v>91</v>
      </c>
      <c r="D55" s="126">
        <f>D47+D41</f>
        <v>0</v>
      </c>
      <c r="E55" s="127">
        <f>E47+E41</f>
        <v>0</v>
      </c>
      <c r="F55" s="128">
        <f>F47+F41</f>
        <v>0</v>
      </c>
    </row>
    <row r="56" spans="2:6" ht="14.25" thickBot="1" thickTop="1">
      <c r="B56" s="21"/>
      <c r="C56" s="40"/>
      <c r="D56" s="129"/>
      <c r="E56" s="130"/>
      <c r="F56" s="131"/>
    </row>
    <row r="57" spans="2:6" ht="14.25" thickBot="1" thickTop="1">
      <c r="B57" s="73"/>
      <c r="C57" s="74" t="s">
        <v>92</v>
      </c>
      <c r="D57" s="126">
        <f>D18-D41</f>
        <v>0</v>
      </c>
      <c r="E57" s="127">
        <f>E18-E41</f>
        <v>0</v>
      </c>
      <c r="F57" s="128">
        <f>F18-F41</f>
        <v>0</v>
      </c>
    </row>
    <row r="58" ht="13.5" thickTop="1"/>
    <row r="60" spans="1:6" ht="15.75">
      <c r="A60"/>
      <c r="B60" s="15" t="s">
        <v>45</v>
      </c>
      <c r="C60" s="8"/>
      <c r="D60" s="8"/>
      <c r="E60" s="9"/>
      <c r="F60" s="9"/>
    </row>
    <row r="61" spans="1:6" ht="14.25">
      <c r="A61" s="6"/>
      <c r="B61" s="7"/>
      <c r="C61" s="8"/>
      <c r="D61" s="8"/>
      <c r="E61" s="9"/>
      <c r="F61" s="9"/>
    </row>
    <row r="62" spans="1:6" ht="14.25">
      <c r="A62" s="3" t="s">
        <v>41</v>
      </c>
      <c r="B62" s="1" t="s">
        <v>18</v>
      </c>
      <c r="C62" s="3"/>
      <c r="D62" s="8"/>
      <c r="E62" s="9"/>
      <c r="F62" s="9"/>
    </row>
    <row r="63" spans="1:6" ht="15" thickBot="1">
      <c r="A63" s="3"/>
      <c r="B63" s="1"/>
      <c r="C63" s="3"/>
      <c r="D63" s="8"/>
      <c r="E63" s="9"/>
      <c r="F63" s="9"/>
    </row>
    <row r="64" spans="1:6" ht="39.75" thickBot="1" thickTop="1">
      <c r="A64" s="6"/>
      <c r="B64" s="22"/>
      <c r="C64" s="42"/>
      <c r="D64" s="41" t="s">
        <v>47</v>
      </c>
      <c r="E64" s="23" t="s">
        <v>46</v>
      </c>
      <c r="F64" s="24" t="s">
        <v>36</v>
      </c>
    </row>
    <row r="65" spans="2:6" ht="13.5" thickTop="1">
      <c r="B65" s="75">
        <v>1</v>
      </c>
      <c r="C65" s="76" t="s">
        <v>51</v>
      </c>
      <c r="D65" s="132">
        <f>SUM(D66:D68)</f>
        <v>0</v>
      </c>
      <c r="E65" s="165">
        <f>SUM(E66:E68)</f>
        <v>0</v>
      </c>
      <c r="F65" s="147">
        <f>SUM(F66:F68)</f>
        <v>0</v>
      </c>
    </row>
    <row r="66" spans="2:6" ht="12.75">
      <c r="B66" s="48"/>
      <c r="C66" s="43" t="s">
        <v>52</v>
      </c>
      <c r="D66" s="153">
        <f>ΑΥΓΟΥΣΤΟΣ!D66</f>
        <v>0</v>
      </c>
      <c r="E66" s="166">
        <f>ΑΥΓΟΥΣΤΟΣ!F66</f>
        <v>0</v>
      </c>
      <c r="F66" s="144"/>
    </row>
    <row r="67" spans="2:6" ht="12.75">
      <c r="B67" s="48"/>
      <c r="C67" s="43" t="s">
        <v>53</v>
      </c>
      <c r="D67" s="153">
        <f>ΑΥΓΟΥΣΤΟΣ!D67</f>
        <v>0</v>
      </c>
      <c r="E67" s="166">
        <f>ΑΥΓΟΥΣΤΟΣ!F67</f>
        <v>0</v>
      </c>
      <c r="F67" s="144"/>
    </row>
    <row r="68" spans="2:6" ht="12.75">
      <c r="B68" s="48"/>
      <c r="C68" s="43" t="s">
        <v>54</v>
      </c>
      <c r="D68" s="153">
        <f>ΑΥΓΟΥΣΤΟΣ!D68</f>
        <v>0</v>
      </c>
      <c r="E68" s="166">
        <f>ΑΥΓΟΥΣΤΟΣ!F68</f>
        <v>0</v>
      </c>
      <c r="F68" s="144"/>
    </row>
    <row r="69" spans="2:6" ht="12.75">
      <c r="B69" s="77">
        <v>2</v>
      </c>
      <c r="C69" s="78" t="s">
        <v>55</v>
      </c>
      <c r="D69" s="155">
        <f>SUM(D70:D72)</f>
        <v>0</v>
      </c>
      <c r="E69" s="167">
        <f>SUM(E70:E72)</f>
        <v>0</v>
      </c>
      <c r="F69" s="148">
        <f>SUM(F70:F72)</f>
        <v>0</v>
      </c>
    </row>
    <row r="70" spans="2:6" ht="12.75">
      <c r="B70" s="48"/>
      <c r="C70" s="43" t="s">
        <v>56</v>
      </c>
      <c r="D70" s="153">
        <f>ΑΥΓΟΥΣΤΟΣ!D70</f>
        <v>0</v>
      </c>
      <c r="E70" s="166">
        <f>ΑΥΓΟΥΣΤΟΣ!F70</f>
        <v>0</v>
      </c>
      <c r="F70" s="144"/>
    </row>
    <row r="71" spans="2:6" ht="12.75">
      <c r="B71" s="48"/>
      <c r="C71" s="43" t="s">
        <v>57</v>
      </c>
      <c r="D71" s="153">
        <f>ΑΥΓΟΥΣΤΟΣ!D71</f>
        <v>0</v>
      </c>
      <c r="E71" s="166">
        <f>ΑΥΓΟΥΣΤΟΣ!F71</f>
        <v>0</v>
      </c>
      <c r="F71" s="144"/>
    </row>
    <row r="72" spans="2:6" ht="12.75">
      <c r="B72" s="48"/>
      <c r="C72" s="43" t="s">
        <v>58</v>
      </c>
      <c r="D72" s="153">
        <f>ΑΥΓΟΥΣΤΟΣ!D72</f>
        <v>0</v>
      </c>
      <c r="E72" s="166">
        <f>ΑΥΓΟΥΣΤΟΣ!F72</f>
        <v>0</v>
      </c>
      <c r="F72" s="144"/>
    </row>
    <row r="73" spans="2:6" ht="12.75">
      <c r="B73" s="49">
        <v>3</v>
      </c>
      <c r="C73" s="45" t="s">
        <v>20</v>
      </c>
      <c r="D73" s="156">
        <f>ΑΥΓΟΥΣΤΟΣ!D73</f>
        <v>0</v>
      </c>
      <c r="E73" s="168">
        <f>ΑΥΓΟΥΣΤΟΣ!F73</f>
        <v>0</v>
      </c>
      <c r="F73" s="149"/>
    </row>
    <row r="74" spans="2:6" ht="12.75">
      <c r="B74" s="49">
        <v>4</v>
      </c>
      <c r="C74" s="44" t="s">
        <v>21</v>
      </c>
      <c r="D74" s="156">
        <f>ΑΥΓΟΥΣΤΟΣ!D74</f>
        <v>0</v>
      </c>
      <c r="E74" s="168">
        <f>ΑΥΓΟΥΣΤΟΣ!F74</f>
        <v>0</v>
      </c>
      <c r="F74" s="150"/>
    </row>
    <row r="75" spans="2:6" ht="12.75">
      <c r="B75" s="77">
        <v>5</v>
      </c>
      <c r="C75" s="78" t="s">
        <v>96</v>
      </c>
      <c r="D75" s="155">
        <f>D76+D78</f>
        <v>0</v>
      </c>
      <c r="E75" s="167">
        <f>E76+E78</f>
        <v>0</v>
      </c>
      <c r="F75" s="148">
        <f>F76+F78</f>
        <v>0</v>
      </c>
    </row>
    <row r="76" spans="2:6" ht="12.75">
      <c r="B76" s="48"/>
      <c r="C76" s="43" t="s">
        <v>97</v>
      </c>
      <c r="D76" s="153">
        <f>ΑΥΓΟΥΣΤΟΣ!D76</f>
        <v>0</v>
      </c>
      <c r="E76" s="153">
        <f>ΑΥΓΟΥΣΤΟΣ!F76</f>
        <v>0</v>
      </c>
      <c r="F76" s="144"/>
    </row>
    <row r="77" spans="2:6" ht="25.5">
      <c r="B77" s="50"/>
      <c r="C77" s="46" t="s">
        <v>22</v>
      </c>
      <c r="D77" s="157">
        <f>ΑΥΓΟΥΣΤΟΣ!D77</f>
        <v>0</v>
      </c>
      <c r="E77" s="157">
        <f>ΑΥΓΟΥΣΤΟΣ!F77</f>
        <v>0</v>
      </c>
      <c r="F77" s="145"/>
    </row>
    <row r="78" spans="2:6" ht="12.75">
      <c r="B78" s="48"/>
      <c r="C78" s="43" t="s">
        <v>98</v>
      </c>
      <c r="D78" s="153">
        <f>ΑΥΓΟΥΣΤΟΣ!D78</f>
        <v>0</v>
      </c>
      <c r="E78" s="153">
        <f>ΑΥΓΟΥΣΤΟΣ!F78</f>
        <v>0</v>
      </c>
      <c r="F78" s="144"/>
    </row>
    <row r="79" spans="2:6" ht="26.25" thickBot="1">
      <c r="B79" s="51"/>
      <c r="C79" s="47" t="s">
        <v>22</v>
      </c>
      <c r="D79" s="158">
        <f>ΑΥΓΟΥΣΤΟΣ!D79</f>
        <v>0</v>
      </c>
      <c r="E79" s="158">
        <f>ΑΥΓΟΥΣΤΟΣ!F79</f>
        <v>0</v>
      </c>
      <c r="F79" s="146"/>
    </row>
    <row r="80" ht="13.5" thickTop="1"/>
    <row r="82" spans="2:6" ht="12.75">
      <c r="B82" s="81"/>
      <c r="C82" s="82"/>
      <c r="D82" s="83"/>
      <c r="E82" s="84"/>
      <c r="F82" s="84"/>
    </row>
    <row r="83" spans="2:6" ht="12.75">
      <c r="B83" s="85" t="s">
        <v>107</v>
      </c>
      <c r="C83" s="86" t="s">
        <v>107</v>
      </c>
      <c r="D83" s="83"/>
      <c r="E83" s="177" t="s">
        <v>107</v>
      </c>
      <c r="F83" s="177"/>
    </row>
    <row r="84" spans="2:6" ht="12.75">
      <c r="B84" s="92"/>
      <c r="C84" s="93"/>
      <c r="D84" s="83"/>
      <c r="E84" s="176"/>
      <c r="F84" s="176"/>
    </row>
    <row r="85" spans="2:6" ht="12.75">
      <c r="B85" s="89" t="s">
        <v>109</v>
      </c>
      <c r="C85" s="89" t="s">
        <v>108</v>
      </c>
      <c r="D85" s="90"/>
      <c r="E85" s="175" t="s">
        <v>59</v>
      </c>
      <c r="F85" s="175"/>
    </row>
    <row r="86" spans="2:6" ht="12.75">
      <c r="B86" s="88"/>
      <c r="C86" s="91"/>
      <c r="D86" s="90"/>
      <c r="E86" s="87"/>
      <c r="F86" s="87"/>
    </row>
    <row r="87" spans="2:6" ht="12.75">
      <c r="B87" s="92"/>
      <c r="C87" s="94"/>
      <c r="D87" s="90"/>
      <c r="E87" s="176"/>
      <c r="F87" s="176"/>
    </row>
    <row r="88" spans="2:6" ht="12.75">
      <c r="B88" s="88"/>
      <c r="C88" s="91"/>
      <c r="D88" s="90"/>
      <c r="E88" s="87"/>
      <c r="F88" s="87"/>
    </row>
    <row r="89" spans="1:6" ht="15.75">
      <c r="A89" s="6"/>
      <c r="B89" s="15" t="s">
        <v>48</v>
      </c>
      <c r="C89" s="16"/>
      <c r="D89" s="11"/>
      <c r="E89" s="12"/>
      <c r="F89" s="12"/>
    </row>
    <row r="90" spans="1:6" ht="13.5" thickBot="1">
      <c r="A90" s="13" t="s">
        <v>42</v>
      </c>
      <c r="B90" s="10"/>
      <c r="C90" s="11"/>
      <c r="D90" s="11"/>
      <c r="E90" s="12"/>
      <c r="F90" s="12"/>
    </row>
    <row r="91" spans="1:6" ht="26.25" thickTop="1">
      <c r="A91" s="13"/>
      <c r="B91" s="178"/>
      <c r="C91" s="180" t="s">
        <v>38</v>
      </c>
      <c r="D91" s="38" t="s">
        <v>35</v>
      </c>
      <c r="E91" s="17" t="s">
        <v>36</v>
      </c>
      <c r="F91" s="18" t="s">
        <v>37</v>
      </c>
    </row>
    <row r="92" spans="1:6" ht="39" thickBot="1">
      <c r="A92" s="13"/>
      <c r="B92" s="179"/>
      <c r="C92" s="181"/>
      <c r="D92" s="39" t="s">
        <v>100</v>
      </c>
      <c r="E92" s="19"/>
      <c r="F92" s="20" t="s">
        <v>60</v>
      </c>
    </row>
    <row r="93" spans="2:6" ht="13.5" thickTop="1">
      <c r="B93" s="25"/>
      <c r="C93" s="52" t="s">
        <v>23</v>
      </c>
      <c r="D93" s="169">
        <f>SUM(D94:D98)</f>
        <v>0</v>
      </c>
      <c r="E93" s="169">
        <f>SUM(E94:E98)</f>
        <v>0</v>
      </c>
      <c r="F93" s="169">
        <f>SUM(F94:F98)</f>
        <v>0</v>
      </c>
    </row>
    <row r="94" spans="2:6" ht="12.75">
      <c r="B94" s="26"/>
      <c r="C94" s="53" t="s">
        <v>24</v>
      </c>
      <c r="D94" s="170"/>
      <c r="E94" s="170"/>
      <c r="F94" s="170"/>
    </row>
    <row r="95" spans="2:6" ht="12.75">
      <c r="B95" s="26"/>
      <c r="C95" s="53" t="s">
        <v>25</v>
      </c>
      <c r="D95" s="170">
        <f>D20</f>
        <v>0</v>
      </c>
      <c r="E95" s="170">
        <f>E20</f>
        <v>0</v>
      </c>
      <c r="F95" s="170">
        <f>F20</f>
        <v>0</v>
      </c>
    </row>
    <row r="96" spans="2:6" ht="12.75">
      <c r="B96" s="26"/>
      <c r="C96" s="53" t="s">
        <v>26</v>
      </c>
      <c r="D96" s="170">
        <f aca="true" t="shared" si="0" ref="D96:F97">D22</f>
        <v>0</v>
      </c>
      <c r="E96" s="170">
        <f t="shared" si="0"/>
        <v>0</v>
      </c>
      <c r="F96" s="170">
        <f t="shared" si="0"/>
        <v>0</v>
      </c>
    </row>
    <row r="97" spans="2:6" ht="12.75">
      <c r="B97" s="26"/>
      <c r="C97" s="53" t="s">
        <v>27</v>
      </c>
      <c r="D97" s="170">
        <f t="shared" si="0"/>
        <v>0</v>
      </c>
      <c r="E97" s="170">
        <f t="shared" si="0"/>
        <v>0</v>
      </c>
      <c r="F97" s="170">
        <f t="shared" si="0"/>
        <v>0</v>
      </c>
    </row>
    <row r="98" spans="2:6" ht="12.75">
      <c r="B98" s="26"/>
      <c r="C98" s="53" t="s">
        <v>28</v>
      </c>
      <c r="D98" s="170">
        <f>D24+D19+D25</f>
        <v>0</v>
      </c>
      <c r="E98" s="170">
        <f>E24+E19+E25</f>
        <v>0</v>
      </c>
      <c r="F98" s="170">
        <f>F24+F19+F25</f>
        <v>0</v>
      </c>
    </row>
    <row r="99" spans="2:6" ht="12.75">
      <c r="B99" s="29"/>
      <c r="C99" s="54" t="s">
        <v>29</v>
      </c>
      <c r="D99" s="171">
        <f>SUM(D100:D104)</f>
        <v>0</v>
      </c>
      <c r="E99" s="171">
        <f>SUM(E100:E104)</f>
        <v>0</v>
      </c>
      <c r="F99" s="171">
        <f>SUM(F100:F104)</f>
        <v>0</v>
      </c>
    </row>
    <row r="100" spans="2:6" ht="12.75">
      <c r="B100" s="26"/>
      <c r="C100" s="53" t="s">
        <v>30</v>
      </c>
      <c r="D100" s="170">
        <f>D42</f>
        <v>0</v>
      </c>
      <c r="E100" s="170">
        <f>E42</f>
        <v>0</v>
      </c>
      <c r="F100" s="170">
        <f>F42</f>
        <v>0</v>
      </c>
    </row>
    <row r="101" spans="2:6" ht="12.75">
      <c r="B101" s="26"/>
      <c r="C101" s="53" t="s">
        <v>31</v>
      </c>
      <c r="D101" s="170"/>
      <c r="E101" s="170"/>
      <c r="F101" s="170"/>
    </row>
    <row r="102" spans="2:6" ht="12.75">
      <c r="B102" s="26"/>
      <c r="C102" s="53" t="s">
        <v>25</v>
      </c>
      <c r="D102" s="170">
        <f>D45</f>
        <v>0</v>
      </c>
      <c r="E102" s="170">
        <f>E45</f>
        <v>0</v>
      </c>
      <c r="F102" s="170">
        <f>F45</f>
        <v>0</v>
      </c>
    </row>
    <row r="103" spans="2:6" ht="12.75">
      <c r="B103" s="26"/>
      <c r="C103" s="53" t="s">
        <v>32</v>
      </c>
      <c r="D103" s="170">
        <f>D43</f>
        <v>0</v>
      </c>
      <c r="E103" s="170">
        <f>E43</f>
        <v>0</v>
      </c>
      <c r="F103" s="170">
        <f>F43</f>
        <v>0</v>
      </c>
    </row>
    <row r="104" spans="2:6" ht="12.75">
      <c r="B104" s="26"/>
      <c r="C104" s="53" t="s">
        <v>33</v>
      </c>
      <c r="D104" s="170">
        <f>D44+D46</f>
        <v>0</v>
      </c>
      <c r="E104" s="170">
        <f>E44+E46</f>
        <v>0</v>
      </c>
      <c r="F104" s="170">
        <f>F44+F46</f>
        <v>0</v>
      </c>
    </row>
    <row r="105" spans="2:6" ht="12.75">
      <c r="B105" s="29"/>
      <c r="C105" s="54" t="s">
        <v>0</v>
      </c>
      <c r="D105" s="171">
        <f>D93-D99</f>
        <v>0</v>
      </c>
      <c r="E105" s="171">
        <f>E93-E99</f>
        <v>0</v>
      </c>
      <c r="F105" s="171">
        <f>F93-F99</f>
        <v>0</v>
      </c>
    </row>
    <row r="106" spans="2:6" ht="12.75">
      <c r="B106" s="29"/>
      <c r="C106" s="54" t="s">
        <v>1</v>
      </c>
      <c r="D106" s="171">
        <f>-D105</f>
        <v>0</v>
      </c>
      <c r="E106" s="171">
        <f>-E105</f>
        <v>0</v>
      </c>
      <c r="F106" s="171">
        <f>-F105</f>
        <v>0</v>
      </c>
    </row>
    <row r="107" spans="2:6" ht="12.75">
      <c r="B107" s="26"/>
      <c r="C107" s="53" t="s">
        <v>2</v>
      </c>
      <c r="D107" s="172">
        <f>D65</f>
        <v>0</v>
      </c>
      <c r="E107" s="172">
        <f>-(F65-E65)</f>
        <v>0</v>
      </c>
      <c r="F107" s="172">
        <f>-(F65-D65)</f>
        <v>0</v>
      </c>
    </row>
    <row r="108" spans="2:6" ht="12.75">
      <c r="B108" s="26"/>
      <c r="C108" s="53" t="s">
        <v>3</v>
      </c>
      <c r="D108" s="170">
        <f>D109+D110</f>
        <v>0</v>
      </c>
      <c r="E108" s="170">
        <f>E109+E110</f>
        <v>0</v>
      </c>
      <c r="F108" s="170">
        <f>F109+F110</f>
        <v>0</v>
      </c>
    </row>
    <row r="109" spans="2:6" ht="12.75">
      <c r="B109" s="26"/>
      <c r="C109" s="53" t="s">
        <v>4</v>
      </c>
      <c r="D109" s="170">
        <f>-(D52+D54)</f>
        <v>0</v>
      </c>
      <c r="E109" s="170">
        <f>-(E52+E54)</f>
        <v>0</v>
      </c>
      <c r="F109" s="170">
        <f>-(F52+F54)</f>
        <v>0</v>
      </c>
    </row>
    <row r="110" spans="2:6" ht="12.75">
      <c r="B110" s="26"/>
      <c r="C110" s="53" t="s">
        <v>5</v>
      </c>
      <c r="D110" s="170">
        <f>D31+D33</f>
        <v>0</v>
      </c>
      <c r="E110" s="170">
        <f>E31+E33</f>
        <v>0</v>
      </c>
      <c r="F110" s="170">
        <f>F31+F33</f>
        <v>0</v>
      </c>
    </row>
    <row r="111" spans="2:6" ht="12.75">
      <c r="B111" s="26"/>
      <c r="C111" s="53" t="s">
        <v>17</v>
      </c>
      <c r="D111" s="170">
        <f>D112+D113</f>
        <v>0</v>
      </c>
      <c r="E111" s="170">
        <f>E112+E113</f>
        <v>0</v>
      </c>
      <c r="F111" s="170">
        <f>F112+F113</f>
        <v>0</v>
      </c>
    </row>
    <row r="112" spans="2:6" ht="12.75">
      <c r="B112" s="26"/>
      <c r="C112" s="53" t="s">
        <v>6</v>
      </c>
      <c r="D112" s="170">
        <f>-D50</f>
        <v>0</v>
      </c>
      <c r="E112" s="170">
        <f>-E50</f>
        <v>0</v>
      </c>
      <c r="F112" s="170">
        <f>-F50</f>
        <v>0</v>
      </c>
    </row>
    <row r="113" spans="2:6" ht="12.75">
      <c r="B113" s="26"/>
      <c r="C113" s="53" t="s">
        <v>7</v>
      </c>
      <c r="D113" s="170">
        <f>D29</f>
        <v>0</v>
      </c>
      <c r="E113" s="170">
        <f>E29</f>
        <v>0</v>
      </c>
      <c r="F113" s="170">
        <f>F29</f>
        <v>0</v>
      </c>
    </row>
    <row r="114" spans="2:6" ht="12.75">
      <c r="B114" s="26"/>
      <c r="C114" s="53" t="s">
        <v>19</v>
      </c>
      <c r="D114" s="170">
        <f>D115+D116</f>
        <v>0</v>
      </c>
      <c r="E114" s="170">
        <f>E115+E116</f>
        <v>0</v>
      </c>
      <c r="F114" s="170">
        <f>F115+F116</f>
        <v>0</v>
      </c>
    </row>
    <row r="115" spans="2:6" ht="12.75">
      <c r="B115" s="26"/>
      <c r="C115" s="53" t="s">
        <v>4</v>
      </c>
      <c r="D115" s="170">
        <f>-D53</f>
        <v>0</v>
      </c>
      <c r="E115" s="170">
        <f>-E53</f>
        <v>0</v>
      </c>
      <c r="F115" s="170">
        <f>-F53</f>
        <v>0</v>
      </c>
    </row>
    <row r="116" spans="2:6" ht="12.75">
      <c r="B116" s="26"/>
      <c r="C116" s="53" t="s">
        <v>5</v>
      </c>
      <c r="D116" s="170">
        <f>D32</f>
        <v>0</v>
      </c>
      <c r="E116" s="170">
        <f>E32</f>
        <v>0</v>
      </c>
      <c r="F116" s="170">
        <f>F32</f>
        <v>0</v>
      </c>
    </row>
    <row r="117" spans="2:6" ht="12.75">
      <c r="B117" s="26"/>
      <c r="C117" s="53" t="s">
        <v>8</v>
      </c>
      <c r="D117" s="170">
        <f>D118+D119</f>
        <v>0</v>
      </c>
      <c r="E117" s="170">
        <f>E118+E119</f>
        <v>0</v>
      </c>
      <c r="F117" s="170">
        <f>F118+F119</f>
        <v>0</v>
      </c>
    </row>
    <row r="118" spans="2:6" ht="12.75">
      <c r="B118" s="26"/>
      <c r="C118" s="53" t="s">
        <v>9</v>
      </c>
      <c r="D118" s="170">
        <f>D28</f>
        <v>0</v>
      </c>
      <c r="E118" s="170">
        <f>E28</f>
        <v>0</v>
      </c>
      <c r="F118" s="170">
        <f>F28</f>
        <v>0</v>
      </c>
    </row>
    <row r="119" spans="2:6" ht="12.75">
      <c r="B119" s="26"/>
      <c r="C119" s="53" t="s">
        <v>10</v>
      </c>
      <c r="D119" s="170">
        <f>-D49</f>
        <v>0</v>
      </c>
      <c r="E119" s="170">
        <f>-E49</f>
        <v>0</v>
      </c>
      <c r="F119" s="170">
        <f>-F49</f>
        <v>0</v>
      </c>
    </row>
    <row r="120" spans="2:6" ht="12.75">
      <c r="B120" s="30"/>
      <c r="C120" s="55" t="s">
        <v>11</v>
      </c>
      <c r="D120" s="173">
        <f>D106-D108-D111-D114-D117-D107</f>
        <v>0</v>
      </c>
      <c r="E120" s="173">
        <f>E106-E108-E111-E114-E117-E107</f>
        <v>0</v>
      </c>
      <c r="F120" s="173">
        <f>F106-F108-F111-F114-F117-F107</f>
        <v>0</v>
      </c>
    </row>
    <row r="121" spans="2:6" ht="12.75">
      <c r="B121" s="26"/>
      <c r="C121" s="56" t="s">
        <v>16</v>
      </c>
      <c r="D121" s="174"/>
      <c r="E121" s="27"/>
      <c r="F121" s="28"/>
    </row>
    <row r="122" spans="2:6" ht="12.75">
      <c r="B122" s="26"/>
      <c r="C122" s="56" t="s">
        <v>12</v>
      </c>
      <c r="D122" s="174"/>
      <c r="E122" s="27"/>
      <c r="F122" s="28"/>
    </row>
    <row r="123" spans="2:6" ht="12.75">
      <c r="B123" s="26"/>
      <c r="C123" s="56" t="s">
        <v>13</v>
      </c>
      <c r="D123" s="174"/>
      <c r="E123" s="27">
        <f>E65+E34-E55-F65</f>
        <v>0</v>
      </c>
      <c r="F123" s="27">
        <f>D65+F34-F55-F65</f>
        <v>0</v>
      </c>
    </row>
    <row r="124" spans="2:6" ht="12.75">
      <c r="B124" s="26"/>
      <c r="C124" s="56" t="s">
        <v>3</v>
      </c>
      <c r="D124" s="174"/>
      <c r="E124" s="27">
        <f>E70+E71-F70-F71+E52+E54-E31-E33</f>
        <v>0</v>
      </c>
      <c r="F124" s="27">
        <f>D70+D71-F70-F71+F52+F54-F31-F33</f>
        <v>0</v>
      </c>
    </row>
    <row r="125" spans="2:6" ht="12.75">
      <c r="B125" s="26"/>
      <c r="C125" s="56" t="s">
        <v>14</v>
      </c>
      <c r="D125" s="174"/>
      <c r="E125" s="27">
        <f>E73-F73+E50-E29</f>
        <v>0</v>
      </c>
      <c r="F125" s="27">
        <f>D73-F73+F50-F29</f>
        <v>0</v>
      </c>
    </row>
    <row r="126" spans="2:6" ht="12.75">
      <c r="B126" s="26"/>
      <c r="C126" s="56" t="s">
        <v>19</v>
      </c>
      <c r="D126" s="174"/>
      <c r="E126" s="27">
        <f>E72-F72+E53-E32</f>
        <v>0</v>
      </c>
      <c r="F126" s="27">
        <f>D72-F72+F53-F32</f>
        <v>0</v>
      </c>
    </row>
    <row r="127" spans="2:6" ht="13.5" thickBot="1">
      <c r="B127" s="31"/>
      <c r="C127" s="57" t="s">
        <v>15</v>
      </c>
      <c r="D127" s="154"/>
      <c r="E127" s="32">
        <f>E74-F74+E28-E49</f>
        <v>0</v>
      </c>
      <c r="F127" s="32">
        <f>D74-F74+F28-F49</f>
        <v>0</v>
      </c>
    </row>
    <row r="128" spans="2:6" ht="13.5" thickTop="1">
      <c r="B128" s="26"/>
      <c r="C128" s="56" t="s">
        <v>13</v>
      </c>
      <c r="D128" s="174"/>
      <c r="E128" s="27">
        <f>E65-F65-E107</f>
        <v>0</v>
      </c>
      <c r="F128" s="27">
        <f>D65-F65-F107</f>
        <v>0</v>
      </c>
    </row>
    <row r="129" spans="2:6" ht="12.75">
      <c r="B129" s="26"/>
      <c r="C129" s="56" t="s">
        <v>3</v>
      </c>
      <c r="D129" s="174"/>
      <c r="E129" s="27">
        <f>E70+E71-E108-F70-F71</f>
        <v>0</v>
      </c>
      <c r="F129" s="27">
        <f>D70+D71-F108-F70-F71</f>
        <v>0</v>
      </c>
    </row>
    <row r="130" spans="2:6" ht="12.75">
      <c r="B130" s="26"/>
      <c r="C130" s="56" t="s">
        <v>14</v>
      </c>
      <c r="D130" s="174"/>
      <c r="E130" s="27">
        <f>E73-F73-E111</f>
        <v>0</v>
      </c>
      <c r="F130" s="27">
        <f>D73-F73-F111</f>
        <v>0</v>
      </c>
    </row>
    <row r="131" spans="2:6" ht="12.75">
      <c r="B131" s="26"/>
      <c r="C131" s="56" t="s">
        <v>19</v>
      </c>
      <c r="D131" s="174"/>
      <c r="E131" s="27">
        <f>E72-F72-E114</f>
        <v>0</v>
      </c>
      <c r="F131" s="27">
        <f>D72-F72-F114</f>
        <v>0</v>
      </c>
    </row>
    <row r="132" spans="2:6" ht="13.5" thickBot="1">
      <c r="B132" s="31"/>
      <c r="C132" s="57" t="s">
        <v>15</v>
      </c>
      <c r="D132" s="154"/>
      <c r="E132" s="32">
        <f>E74-F74+E117</f>
        <v>0</v>
      </c>
      <c r="F132" s="32">
        <f>D74-F74+F117</f>
        <v>0</v>
      </c>
    </row>
    <row r="133" spans="2:6" ht="13.5" thickTop="1">
      <c r="B133" s="26"/>
      <c r="C133" s="56" t="s">
        <v>49</v>
      </c>
      <c r="D133" s="174">
        <f>D110+D113+D116+D118</f>
        <v>0</v>
      </c>
      <c r="E133" s="174">
        <f>E110+E113+E116+E118</f>
        <v>0</v>
      </c>
      <c r="F133" s="174">
        <f>F110+F113+F116+F118</f>
        <v>0</v>
      </c>
    </row>
    <row r="134" spans="2:6" ht="12.75">
      <c r="B134" s="26"/>
      <c r="C134" s="56" t="s">
        <v>102</v>
      </c>
      <c r="D134" s="174">
        <f>D133+D93-D34</f>
        <v>0</v>
      </c>
      <c r="E134" s="174">
        <f>E133+E93-E34</f>
        <v>0</v>
      </c>
      <c r="F134" s="174">
        <f>F133+F93-F34</f>
        <v>0</v>
      </c>
    </row>
    <row r="135" spans="2:6" ht="12.75">
      <c r="B135" s="26"/>
      <c r="C135" s="56" t="s">
        <v>50</v>
      </c>
      <c r="D135" s="174">
        <f>-(D109+D112+D115+D119)</f>
        <v>0</v>
      </c>
      <c r="E135" s="174">
        <f>-(E109+E112+E115+E119)</f>
        <v>0</v>
      </c>
      <c r="F135" s="174">
        <f>-(F109+F112+F115+F119)</f>
        <v>0</v>
      </c>
    </row>
    <row r="136" spans="2:6" ht="13.5" thickBot="1">
      <c r="B136" s="31"/>
      <c r="C136" s="57" t="s">
        <v>101</v>
      </c>
      <c r="D136" s="154">
        <f>D135+D99-D55</f>
        <v>0</v>
      </c>
      <c r="E136" s="154">
        <f>E135+E99-E55</f>
        <v>0</v>
      </c>
      <c r="F136" s="154">
        <f>F135+F99-F55</f>
        <v>0</v>
      </c>
    </row>
    <row r="137" spans="3:4" ht="13.5" thickTop="1">
      <c r="C137" s="58"/>
      <c r="D137" s="59"/>
    </row>
  </sheetData>
  <sheetProtection sheet="1" objects="1" scenarios="1"/>
  <mergeCells count="11">
    <mergeCell ref="B91:B92"/>
    <mergeCell ref="C91:C92"/>
    <mergeCell ref="E83:F83"/>
    <mergeCell ref="E84:F84"/>
    <mergeCell ref="E85:F85"/>
    <mergeCell ref="E87:F87"/>
    <mergeCell ref="B2:F2"/>
    <mergeCell ref="B16:B17"/>
    <mergeCell ref="C16:C17"/>
    <mergeCell ref="B39:B40"/>
    <mergeCell ref="C39:C40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E19" sqref="E19"/>
    </sheetView>
  </sheetViews>
  <sheetFormatPr defaultColWidth="9.140625" defaultRowHeight="12.75"/>
  <cols>
    <col min="1" max="1" width="4.00390625" style="2" bestFit="1" customWidth="1"/>
    <col min="2" max="2" width="22.28125" style="4" customWidth="1"/>
    <col min="3" max="3" width="59.57421875" style="0" customWidth="1"/>
    <col min="4" max="4" width="21.8515625" style="0" customWidth="1"/>
    <col min="5" max="6" width="20.7109375" style="0" customWidth="1"/>
    <col min="7" max="7" width="10.7109375" style="0" customWidth="1"/>
  </cols>
  <sheetData>
    <row r="2" spans="2:6" ht="18">
      <c r="B2" s="182" t="s">
        <v>99</v>
      </c>
      <c r="C2" s="182"/>
      <c r="D2" s="182"/>
      <c r="E2" s="182"/>
      <c r="F2" s="182"/>
    </row>
    <row r="3" spans="2:6" ht="12.75">
      <c r="B3" s="98"/>
      <c r="C3" s="98"/>
      <c r="D3" s="98"/>
      <c r="E3" s="98"/>
      <c r="F3" s="98"/>
    </row>
    <row r="4" spans="1:9" ht="12.75">
      <c r="A4" s="36"/>
      <c r="B4" s="99" t="s">
        <v>104</v>
      </c>
      <c r="C4" s="96">
        <f>ΣΕΠΤΕΜΒΡΙΟΣ!C4</f>
        <v>0</v>
      </c>
      <c r="D4" s="102"/>
      <c r="E4" s="103"/>
      <c r="F4" s="104"/>
      <c r="G4" s="33"/>
      <c r="H4" s="33"/>
      <c r="I4" s="33"/>
    </row>
    <row r="5" spans="1:9" ht="12.75">
      <c r="A5" s="36"/>
      <c r="B5" s="100"/>
      <c r="C5" s="103"/>
      <c r="D5" s="102"/>
      <c r="E5" s="103"/>
      <c r="F5" s="104"/>
      <c r="G5" s="33"/>
      <c r="H5" s="33"/>
      <c r="I5" s="33"/>
    </row>
    <row r="6" spans="1:9" ht="12.75">
      <c r="A6" s="36"/>
      <c r="B6" s="101" t="s">
        <v>105</v>
      </c>
      <c r="C6" s="96">
        <f>ΣΕΠΤΕΜΒΡΙΟΣ!C6</f>
        <v>0</v>
      </c>
      <c r="D6" s="103"/>
      <c r="E6" s="101" t="s">
        <v>111</v>
      </c>
      <c r="F6" s="95">
        <f>ΣΕΠΤΕΜΒΡΙΟΣ!F6</f>
        <v>0</v>
      </c>
      <c r="G6" s="33"/>
      <c r="H6" s="33"/>
      <c r="I6" s="33"/>
    </row>
    <row r="7" spans="1:9" ht="12.75">
      <c r="A7" s="36"/>
      <c r="B7" s="101"/>
      <c r="C7" s="103"/>
      <c r="D7" s="103"/>
      <c r="E7" s="103"/>
      <c r="F7" s="104"/>
      <c r="G7" s="33"/>
      <c r="H7" s="33"/>
      <c r="I7" s="33"/>
    </row>
    <row r="8" spans="1:9" ht="12.75">
      <c r="A8" s="36"/>
      <c r="B8" s="101" t="s">
        <v>103</v>
      </c>
      <c r="C8" s="97">
        <v>2010</v>
      </c>
      <c r="D8" s="103"/>
      <c r="E8" s="101" t="s">
        <v>110</v>
      </c>
      <c r="F8" s="95">
        <f>ΣΕΠΤΕΜΒΡΙΟΣ!F8</f>
        <v>0</v>
      </c>
      <c r="G8" s="33"/>
      <c r="H8" s="33"/>
      <c r="I8" s="33"/>
    </row>
    <row r="9" spans="1:9" ht="12.75">
      <c r="A9" s="36"/>
      <c r="B9" s="101"/>
      <c r="C9" s="103"/>
      <c r="D9" s="103"/>
      <c r="E9" s="102"/>
      <c r="F9" s="104"/>
      <c r="G9" s="33"/>
      <c r="H9" s="33"/>
      <c r="I9" s="33"/>
    </row>
    <row r="10" spans="1:9" ht="12.75">
      <c r="A10" s="36"/>
      <c r="B10" s="101" t="s">
        <v>106</v>
      </c>
      <c r="C10" s="97" t="s">
        <v>116</v>
      </c>
      <c r="D10" s="103"/>
      <c r="E10" s="103"/>
      <c r="F10" s="104"/>
      <c r="G10" s="33"/>
      <c r="H10" s="33"/>
      <c r="I10" s="33"/>
    </row>
    <row r="11" spans="1:9" ht="12.75">
      <c r="A11" s="36"/>
      <c r="B11" s="102"/>
      <c r="C11" s="103"/>
      <c r="D11" s="103"/>
      <c r="E11" s="103"/>
      <c r="F11" s="104"/>
      <c r="G11" s="33"/>
      <c r="H11" s="33"/>
      <c r="I11" s="33"/>
    </row>
    <row r="12" spans="1:9" ht="15.75">
      <c r="A12" s="36"/>
      <c r="B12" s="37" t="s">
        <v>44</v>
      </c>
      <c r="C12" s="33"/>
      <c r="D12" s="33"/>
      <c r="E12" s="33"/>
      <c r="F12" s="35"/>
      <c r="G12" s="33"/>
      <c r="H12" s="33"/>
      <c r="I12" s="33"/>
    </row>
    <row r="13" spans="1:9" ht="12.75">
      <c r="A13" s="36"/>
      <c r="B13" s="34"/>
      <c r="C13" s="33"/>
      <c r="D13" s="33"/>
      <c r="E13" s="33"/>
      <c r="F13" s="35"/>
      <c r="G13" s="33"/>
      <c r="H13" s="33"/>
      <c r="I13" s="33"/>
    </row>
    <row r="14" spans="1:2" ht="15.75">
      <c r="A14" s="5" t="s">
        <v>39</v>
      </c>
      <c r="B14" s="14" t="s">
        <v>23</v>
      </c>
    </row>
    <row r="15" ht="13.5" thickBot="1">
      <c r="B15" s="4" t="s">
        <v>34</v>
      </c>
    </row>
    <row r="16" spans="2:6" ht="26.25" thickTop="1">
      <c r="B16" s="183"/>
      <c r="C16" s="185" t="s">
        <v>43</v>
      </c>
      <c r="D16" s="38" t="s">
        <v>35</v>
      </c>
      <c r="E16" s="17" t="s">
        <v>36</v>
      </c>
      <c r="F16" s="18" t="s">
        <v>37</v>
      </c>
    </row>
    <row r="17" spans="2:6" ht="77.25" thickBot="1">
      <c r="B17" s="184"/>
      <c r="C17" s="186"/>
      <c r="D17" s="39" t="s">
        <v>115</v>
      </c>
      <c r="E17" s="19"/>
      <c r="F17" s="20" t="s">
        <v>60</v>
      </c>
    </row>
    <row r="18" spans="2:6" ht="13.5" thickTop="1">
      <c r="B18" s="60" t="s">
        <v>61</v>
      </c>
      <c r="C18" s="61" t="s">
        <v>93</v>
      </c>
      <c r="D18" s="105">
        <f>D19+D20+D21+D25</f>
        <v>0</v>
      </c>
      <c r="E18" s="106">
        <f>E19+E20+E21+E25</f>
        <v>0</v>
      </c>
      <c r="F18" s="107">
        <f>F19+F20+F21+F25</f>
        <v>0</v>
      </c>
    </row>
    <row r="19" spans="2:6" ht="12.75">
      <c r="B19" s="79" t="s">
        <v>62</v>
      </c>
      <c r="C19" s="80" t="s">
        <v>63</v>
      </c>
      <c r="D19" s="152">
        <f>ΣΕΠΤΕΜΒΡΙΟΣ!D19</f>
        <v>0</v>
      </c>
      <c r="E19" s="161"/>
      <c r="F19" s="160">
        <f>ΣΕΠΤΕΜΒΡΙΟΣ!F19+ΟΚΤΩΒΡΙΟΣ!E19</f>
        <v>0</v>
      </c>
    </row>
    <row r="20" spans="2:6" ht="12.75">
      <c r="B20" s="79" t="s">
        <v>64</v>
      </c>
      <c r="C20" s="80" t="s">
        <v>25</v>
      </c>
      <c r="D20" s="152">
        <f>ΣΕΠΤΕΜΒΡΙΟΣ!D20</f>
        <v>0</v>
      </c>
      <c r="E20" s="161"/>
      <c r="F20" s="160">
        <f>ΣΕΠΤΕΜΒΡΙΟΣ!F20+ΟΚΤΩΒΡΙΟΣ!E20</f>
        <v>0</v>
      </c>
    </row>
    <row r="21" spans="2:6" ht="12.75">
      <c r="B21" s="62" t="s">
        <v>68</v>
      </c>
      <c r="C21" s="65" t="s">
        <v>112</v>
      </c>
      <c r="D21" s="108">
        <f>D22+D23+D24</f>
        <v>0</v>
      </c>
      <c r="E21" s="109">
        <f>E22+E23+E24</f>
        <v>0</v>
      </c>
      <c r="F21" s="110">
        <f>F22+F23+F24</f>
        <v>0</v>
      </c>
    </row>
    <row r="22" spans="2:6" ht="12.75">
      <c r="B22" s="79"/>
      <c r="C22" s="80" t="s">
        <v>65</v>
      </c>
      <c r="D22" s="152">
        <f>ΣΕΠΤΕΜΒΡΙΟΣ!D22</f>
        <v>0</v>
      </c>
      <c r="E22" s="161"/>
      <c r="F22" s="160">
        <f>ΣΕΠΤΕΜΒΡΙΟΣ!F22+ΟΚΤΩΒΡΙΟΣ!E22</f>
        <v>0</v>
      </c>
    </row>
    <row r="23" spans="2:6" ht="12.75">
      <c r="B23" s="79"/>
      <c r="C23" s="80" t="s">
        <v>66</v>
      </c>
      <c r="D23" s="152">
        <f>ΣΕΠΤΕΜΒΡΙΟΣ!D23</f>
        <v>0</v>
      </c>
      <c r="E23" s="161"/>
      <c r="F23" s="160">
        <f>ΣΕΠΤΕΜΒΡΙΟΣ!F23+ΟΚΤΩΒΡΙΟΣ!E23</f>
        <v>0</v>
      </c>
    </row>
    <row r="24" spans="2:6" ht="12.75">
      <c r="B24" s="79"/>
      <c r="C24" s="80" t="s">
        <v>67</v>
      </c>
      <c r="D24" s="152">
        <f>ΣΕΠΤΕΜΒΡΙΟΣ!D24</f>
        <v>0</v>
      </c>
      <c r="E24" s="161"/>
      <c r="F24" s="160">
        <f>ΣΕΠΤΕΜΒΡΙΟΣ!F24+ΟΚΤΩΒΡΙΟΣ!E24</f>
        <v>0</v>
      </c>
    </row>
    <row r="25" spans="2:6" ht="12.75">
      <c r="B25" s="79" t="s">
        <v>79</v>
      </c>
      <c r="C25" s="80" t="s">
        <v>28</v>
      </c>
      <c r="D25" s="152">
        <f>ΣΕΠΤΕΜΒΡΙΟΣ!D25</f>
        <v>0</v>
      </c>
      <c r="E25" s="161"/>
      <c r="F25" s="160">
        <f>ΣΕΠΤΕΜΒΡΙΟΣ!F25+ΟΚΤΩΒΡΙΟΣ!E25</f>
        <v>0</v>
      </c>
    </row>
    <row r="26" spans="2:6" ht="25.5">
      <c r="B26" s="62" t="s">
        <v>69</v>
      </c>
      <c r="C26" s="63" t="s">
        <v>88</v>
      </c>
      <c r="D26" s="111">
        <f>D27+D30</f>
        <v>0</v>
      </c>
      <c r="E26" s="112">
        <f>E27+E30</f>
        <v>0</v>
      </c>
      <c r="F26" s="110">
        <f>F27+F30</f>
        <v>0</v>
      </c>
    </row>
    <row r="27" spans="2:6" ht="12.75">
      <c r="B27" s="64" t="s">
        <v>62</v>
      </c>
      <c r="C27" s="65" t="s">
        <v>70</v>
      </c>
      <c r="D27" s="114">
        <f>D28+D29</f>
        <v>0</v>
      </c>
      <c r="E27" s="115">
        <f>E28+E29</f>
        <v>0</v>
      </c>
      <c r="F27" s="159">
        <f>F28+F29</f>
        <v>0</v>
      </c>
    </row>
    <row r="28" spans="2:6" ht="12.75">
      <c r="B28" s="79"/>
      <c r="C28" s="80" t="s">
        <v>71</v>
      </c>
      <c r="D28" s="152">
        <f>ΣΕΠΤΕΜΒΡΙΟΣ!D28</f>
        <v>0</v>
      </c>
      <c r="E28" s="161"/>
      <c r="F28" s="160">
        <f>ΣΕΠΤΕΜΒΡΙΟΣ!F28+ΟΚΤΩΒΡΙΟΣ!E28</f>
        <v>0</v>
      </c>
    </row>
    <row r="29" spans="2:6" ht="12.75">
      <c r="B29" s="79"/>
      <c r="C29" s="80" t="s">
        <v>72</v>
      </c>
      <c r="D29" s="152">
        <f>ΣΕΠΤΕΜΒΡΙΟΣ!D29</f>
        <v>0</v>
      </c>
      <c r="E29" s="161"/>
      <c r="F29" s="160">
        <f>ΣΕΠΤΕΜΒΡΙΟΣ!F29+ΟΚΤΩΒΡΙΟΣ!E29</f>
        <v>0</v>
      </c>
    </row>
    <row r="30" spans="2:6" ht="25.5">
      <c r="B30" s="64" t="s">
        <v>64</v>
      </c>
      <c r="C30" s="65" t="s">
        <v>73</v>
      </c>
      <c r="D30" s="114">
        <f>D31+D32+D33</f>
        <v>0</v>
      </c>
      <c r="E30" s="115">
        <f>E31+E32+E33</f>
        <v>0</v>
      </c>
      <c r="F30" s="159">
        <f>F31+F32+F33</f>
        <v>0</v>
      </c>
    </row>
    <row r="31" spans="2:6" ht="25.5">
      <c r="B31" s="79"/>
      <c r="C31" s="80" t="s">
        <v>74</v>
      </c>
      <c r="D31" s="152">
        <f>ΣΕΠΤΕΜΒΡΙΟΣ!D31</f>
        <v>0</v>
      </c>
      <c r="E31" s="161"/>
      <c r="F31" s="160">
        <f>ΣΕΠΤΕΜΒΡΙΟΣ!F31+ΟΚΤΩΒΡΙΟΣ!E31</f>
        <v>0</v>
      </c>
    </row>
    <row r="32" spans="2:6" ht="25.5">
      <c r="B32" s="79"/>
      <c r="C32" s="80" t="s">
        <v>75</v>
      </c>
      <c r="D32" s="152">
        <f>ΣΕΠΤΕΜΒΡΙΟΣ!D32</f>
        <v>0</v>
      </c>
      <c r="E32" s="161"/>
      <c r="F32" s="160">
        <f>ΣΕΠΤΕΜΒΡΙΟΣ!F32+ΟΚΤΩΒΡΙΟΣ!E32</f>
        <v>0</v>
      </c>
    </row>
    <row r="33" spans="2:6" ht="26.25" thickBot="1">
      <c r="B33" s="79"/>
      <c r="C33" s="80" t="s">
        <v>76</v>
      </c>
      <c r="D33" s="152">
        <f>ΣΕΠΤΕΜΒΡΙΟΣ!D33</f>
        <v>0</v>
      </c>
      <c r="E33" s="161"/>
      <c r="F33" s="160">
        <f>ΣΕΠΤΕΜΒΡΙΟΣ!F33+ΟΚΤΩΒΡΙΟΣ!E33</f>
        <v>0</v>
      </c>
    </row>
    <row r="34" spans="2:6" ht="14.25" thickBot="1" thickTop="1">
      <c r="B34" s="66"/>
      <c r="C34" s="67" t="s">
        <v>89</v>
      </c>
      <c r="D34" s="114">
        <f>D26+D18</f>
        <v>0</v>
      </c>
      <c r="E34" s="115">
        <f>E26+E18</f>
        <v>0</v>
      </c>
      <c r="F34" s="159">
        <f>F26+F18</f>
        <v>0</v>
      </c>
    </row>
    <row r="35" ht="13.5" thickTop="1"/>
    <row r="37" spans="1:2" ht="15.75">
      <c r="A37" s="5" t="s">
        <v>40</v>
      </c>
      <c r="B37" s="14" t="s">
        <v>29</v>
      </c>
    </row>
    <row r="38" ht="13.5" thickBot="1">
      <c r="B38" s="4" t="s">
        <v>34</v>
      </c>
    </row>
    <row r="39" spans="2:6" ht="26.25" thickTop="1">
      <c r="B39" s="183"/>
      <c r="C39" s="185" t="s">
        <v>43</v>
      </c>
      <c r="D39" s="38" t="s">
        <v>35</v>
      </c>
      <c r="E39" s="17" t="s">
        <v>36</v>
      </c>
      <c r="F39" s="18" t="s">
        <v>37</v>
      </c>
    </row>
    <row r="40" spans="2:6" ht="77.25" thickBot="1">
      <c r="B40" s="184"/>
      <c r="C40" s="186"/>
      <c r="D40" s="39" t="s">
        <v>115</v>
      </c>
      <c r="E40" s="19"/>
      <c r="F40" s="20" t="s">
        <v>60</v>
      </c>
    </row>
    <row r="41" spans="2:6" ht="13.5" thickTop="1">
      <c r="B41" s="68" t="s">
        <v>77</v>
      </c>
      <c r="C41" s="69" t="s">
        <v>95</v>
      </c>
      <c r="D41" s="117">
        <f>SUM(D42:D46)</f>
        <v>0</v>
      </c>
      <c r="E41" s="118">
        <f>SUM(E42:E46)</f>
        <v>0</v>
      </c>
      <c r="F41" s="119">
        <f>SUM(F42:F46)</f>
        <v>0</v>
      </c>
    </row>
    <row r="42" spans="2:6" ht="12.75">
      <c r="B42" s="79" t="s">
        <v>62</v>
      </c>
      <c r="C42" s="80" t="s">
        <v>30</v>
      </c>
      <c r="D42" s="152">
        <f>ΣΕΠΤΕΜΒΡΙΟΣ!D42</f>
        <v>0</v>
      </c>
      <c r="E42" s="161"/>
      <c r="F42" s="160">
        <f>ΣΕΠΤΕΜΒΡΙΟΣ!F42+ΟΚΤΩΒΡΙΟΣ!E42</f>
        <v>0</v>
      </c>
    </row>
    <row r="43" spans="2:6" ht="12.75">
      <c r="B43" s="79" t="s">
        <v>64</v>
      </c>
      <c r="C43" s="80" t="s">
        <v>32</v>
      </c>
      <c r="D43" s="152">
        <f>ΣΕΠΤΕΜΒΡΙΟΣ!D43</f>
        <v>0</v>
      </c>
      <c r="E43" s="161"/>
      <c r="F43" s="160">
        <f>ΣΕΠΤΕΜΒΡΙΟΣ!F43+ΟΚΤΩΒΡΙΟΣ!E43</f>
        <v>0</v>
      </c>
    </row>
    <row r="44" spans="2:6" ht="25.5">
      <c r="B44" s="79" t="s">
        <v>68</v>
      </c>
      <c r="C44" s="80" t="s">
        <v>78</v>
      </c>
      <c r="D44" s="152">
        <f>ΣΕΠΤΕΜΒΡΙΟΣ!D44</f>
        <v>0</v>
      </c>
      <c r="E44" s="161"/>
      <c r="F44" s="160">
        <f>ΣΕΠΤΕΜΒΡΙΟΣ!F44+ΟΚΤΩΒΡΙΟΣ!E44</f>
        <v>0</v>
      </c>
    </row>
    <row r="45" spans="2:6" ht="12.75">
      <c r="B45" s="79" t="s">
        <v>79</v>
      </c>
      <c r="C45" s="80" t="s">
        <v>25</v>
      </c>
      <c r="D45" s="152">
        <f>ΣΕΠΤΕΜΒΡΙΟΣ!D45</f>
        <v>0</v>
      </c>
      <c r="E45" s="161"/>
      <c r="F45" s="160">
        <f>ΣΕΠΤΕΜΒΡΙΟΣ!F45+ΟΚΤΩΒΡΙΟΣ!E45</f>
        <v>0</v>
      </c>
    </row>
    <row r="46" spans="2:6" ht="12.75">
      <c r="B46" s="79" t="s">
        <v>94</v>
      </c>
      <c r="C46" s="80" t="s">
        <v>33</v>
      </c>
      <c r="D46" s="152">
        <f>ΣΕΠΤΕΜΒΡΙΟΣ!D46</f>
        <v>0</v>
      </c>
      <c r="E46" s="161"/>
      <c r="F46" s="160">
        <f>ΣΕΠΤΕΜΒΡΙΟΣ!F46+ΟΚΤΩΒΡΙΟΣ!E46</f>
        <v>0</v>
      </c>
    </row>
    <row r="47" spans="2:6" ht="25.5">
      <c r="B47" s="68" t="s">
        <v>80</v>
      </c>
      <c r="C47" s="70" t="s">
        <v>90</v>
      </c>
      <c r="D47" s="120">
        <f>D48+D51</f>
        <v>0</v>
      </c>
      <c r="E47" s="121">
        <f>E48+E51</f>
        <v>0</v>
      </c>
      <c r="F47" s="163">
        <f>F48+F51</f>
        <v>0</v>
      </c>
    </row>
    <row r="48" spans="2:6" ht="12.75">
      <c r="B48" s="71" t="s">
        <v>62</v>
      </c>
      <c r="C48" s="72" t="s">
        <v>81</v>
      </c>
      <c r="D48" s="123">
        <f>D49+D50</f>
        <v>0</v>
      </c>
      <c r="E48" s="124">
        <f>E49+E50</f>
        <v>0</v>
      </c>
      <c r="F48" s="164">
        <f>F49+F50</f>
        <v>0</v>
      </c>
    </row>
    <row r="49" spans="2:6" ht="12.75">
      <c r="B49" s="79"/>
      <c r="C49" s="80" t="s">
        <v>82</v>
      </c>
      <c r="D49" s="152">
        <f>ΣΕΠΤΕΜΒΡΙΟΣ!D49</f>
        <v>0</v>
      </c>
      <c r="E49" s="161"/>
      <c r="F49" s="160">
        <f>ΣΕΠΤΕΜΒΡΙΟΣ!F49+ΟΚΤΩΒΡΙΟΣ!E49</f>
        <v>0</v>
      </c>
    </row>
    <row r="50" spans="2:6" ht="12.75">
      <c r="B50" s="79"/>
      <c r="C50" s="80" t="s">
        <v>83</v>
      </c>
      <c r="D50" s="152">
        <f>ΣΕΠΤΕΜΒΡΙΟΣ!D50</f>
        <v>0</v>
      </c>
      <c r="E50" s="161"/>
      <c r="F50" s="160">
        <f>ΣΕΠΤΕΜΒΡΙΟΣ!F50+ΟΚΤΩΒΡΙΟΣ!E50</f>
        <v>0</v>
      </c>
    </row>
    <row r="51" spans="2:6" ht="12.75">
      <c r="B51" s="71" t="s">
        <v>64</v>
      </c>
      <c r="C51" s="72" t="s">
        <v>84</v>
      </c>
      <c r="D51" s="123">
        <f>D52+D53+D54</f>
        <v>0</v>
      </c>
      <c r="E51" s="124">
        <f>E52+E53+E54</f>
        <v>0</v>
      </c>
      <c r="F51" s="164">
        <f>F52+F53+F54</f>
        <v>0</v>
      </c>
    </row>
    <row r="52" spans="2:6" ht="25.5">
      <c r="B52" s="79"/>
      <c r="C52" s="80" t="s">
        <v>85</v>
      </c>
      <c r="D52" s="152">
        <f>ΣΕΠΤΕΜΒΡΙΟΣ!D52</f>
        <v>0</v>
      </c>
      <c r="E52" s="161"/>
      <c r="F52" s="160">
        <f>ΣΕΠΤΕΜΒΡΙΟΣ!F52+ΟΚΤΩΒΡΙΟΣ!E52</f>
        <v>0</v>
      </c>
    </row>
    <row r="53" spans="2:6" ht="25.5">
      <c r="B53" s="79"/>
      <c r="C53" s="80" t="s">
        <v>86</v>
      </c>
      <c r="D53" s="152">
        <f>ΣΕΠΤΕΜΒΡΙΟΣ!D53</f>
        <v>0</v>
      </c>
      <c r="E53" s="161"/>
      <c r="F53" s="160">
        <f>ΣΕΠΤΕΜΒΡΙΟΣ!F53+ΟΚΤΩΒΡΙΟΣ!E53</f>
        <v>0</v>
      </c>
    </row>
    <row r="54" spans="2:6" ht="26.25" thickBot="1">
      <c r="B54" s="79"/>
      <c r="C54" s="80" t="s">
        <v>87</v>
      </c>
      <c r="D54" s="152">
        <f>ΣΕΠΤΕΜΒΡΙΟΣ!D54</f>
        <v>0</v>
      </c>
      <c r="E54" s="161"/>
      <c r="F54" s="160">
        <f>ΣΕΠΤΕΜΒΡΙΟΣ!F54+ΟΚΤΩΒΡΙΟΣ!E54</f>
        <v>0</v>
      </c>
    </row>
    <row r="55" spans="2:6" ht="14.25" thickBot="1" thickTop="1">
      <c r="B55" s="73"/>
      <c r="C55" s="74" t="s">
        <v>91</v>
      </c>
      <c r="D55" s="126">
        <f>D47+D41</f>
        <v>0</v>
      </c>
      <c r="E55" s="127">
        <f>E47+E41</f>
        <v>0</v>
      </c>
      <c r="F55" s="128">
        <f>F47+F41</f>
        <v>0</v>
      </c>
    </row>
    <row r="56" spans="2:6" ht="14.25" thickBot="1" thickTop="1">
      <c r="B56" s="21"/>
      <c r="C56" s="40"/>
      <c r="D56" s="129"/>
      <c r="E56" s="130"/>
      <c r="F56" s="131"/>
    </row>
    <row r="57" spans="2:6" ht="14.25" thickBot="1" thickTop="1">
      <c r="B57" s="73"/>
      <c r="C57" s="74" t="s">
        <v>92</v>
      </c>
      <c r="D57" s="126">
        <f>D18-D41</f>
        <v>0</v>
      </c>
      <c r="E57" s="127">
        <f>E18-E41</f>
        <v>0</v>
      </c>
      <c r="F57" s="128">
        <f>F18-F41</f>
        <v>0</v>
      </c>
    </row>
    <row r="58" ht="13.5" thickTop="1"/>
    <row r="60" spans="1:6" ht="15.75">
      <c r="A60"/>
      <c r="B60" s="15" t="s">
        <v>45</v>
      </c>
      <c r="C60" s="8"/>
      <c r="D60" s="8"/>
      <c r="E60" s="9"/>
      <c r="F60" s="9"/>
    </row>
    <row r="61" spans="1:6" ht="14.25">
      <c r="A61" s="6"/>
      <c r="B61" s="7"/>
      <c r="C61" s="8"/>
      <c r="D61" s="8"/>
      <c r="E61" s="9"/>
      <c r="F61" s="9"/>
    </row>
    <row r="62" spans="1:6" ht="14.25">
      <c r="A62" s="3" t="s">
        <v>41</v>
      </c>
      <c r="B62" s="1" t="s">
        <v>18</v>
      </c>
      <c r="C62" s="3"/>
      <c r="D62" s="8"/>
      <c r="E62" s="9"/>
      <c r="F62" s="9"/>
    </row>
    <row r="63" spans="1:6" ht="15" thickBot="1">
      <c r="A63" s="3"/>
      <c r="B63" s="1"/>
      <c r="C63" s="3"/>
      <c r="D63" s="8"/>
      <c r="E63" s="9"/>
      <c r="F63" s="9"/>
    </row>
    <row r="64" spans="1:6" ht="39.75" thickBot="1" thickTop="1">
      <c r="A64" s="6"/>
      <c r="B64" s="22"/>
      <c r="C64" s="42"/>
      <c r="D64" s="41" t="s">
        <v>47</v>
      </c>
      <c r="E64" s="23" t="s">
        <v>46</v>
      </c>
      <c r="F64" s="24" t="s">
        <v>36</v>
      </c>
    </row>
    <row r="65" spans="2:6" ht="13.5" thickTop="1">
      <c r="B65" s="75">
        <v>1</v>
      </c>
      <c r="C65" s="76" t="s">
        <v>51</v>
      </c>
      <c r="D65" s="132">
        <f>SUM(D66:D68)</f>
        <v>0</v>
      </c>
      <c r="E65" s="165">
        <f>SUM(E66:E68)</f>
        <v>0</v>
      </c>
      <c r="F65" s="147">
        <f>SUM(F66:F68)</f>
        <v>0</v>
      </c>
    </row>
    <row r="66" spans="2:6" ht="12.75">
      <c r="B66" s="48"/>
      <c r="C66" s="43" t="s">
        <v>52</v>
      </c>
      <c r="D66" s="153">
        <f>ΣΕΠΤΕΜΒΡΙΟΣ!D66</f>
        <v>0</v>
      </c>
      <c r="E66" s="166">
        <f>ΣΕΠΤΕΜΒΡΙΟΣ!F66</f>
        <v>0</v>
      </c>
      <c r="F66" s="144"/>
    </row>
    <row r="67" spans="2:6" ht="12.75">
      <c r="B67" s="48"/>
      <c r="C67" s="43" t="s">
        <v>53</v>
      </c>
      <c r="D67" s="153">
        <f>ΣΕΠΤΕΜΒΡΙΟΣ!D67</f>
        <v>0</v>
      </c>
      <c r="E67" s="166">
        <f>ΣΕΠΤΕΜΒΡΙΟΣ!F67</f>
        <v>0</v>
      </c>
      <c r="F67" s="144"/>
    </row>
    <row r="68" spans="2:6" ht="12.75">
      <c r="B68" s="48"/>
      <c r="C68" s="43" t="s">
        <v>54</v>
      </c>
      <c r="D68" s="153">
        <f>ΣΕΠΤΕΜΒΡΙΟΣ!D68</f>
        <v>0</v>
      </c>
      <c r="E68" s="166">
        <f>ΣΕΠΤΕΜΒΡΙΟΣ!F68</f>
        <v>0</v>
      </c>
      <c r="F68" s="144"/>
    </row>
    <row r="69" spans="2:6" ht="12.75">
      <c r="B69" s="77">
        <v>2</v>
      </c>
      <c r="C69" s="78" t="s">
        <v>55</v>
      </c>
      <c r="D69" s="155">
        <f>SUM(D70:D72)</f>
        <v>0</v>
      </c>
      <c r="E69" s="167">
        <f>SUM(E70:E72)</f>
        <v>0</v>
      </c>
      <c r="F69" s="148">
        <f>SUM(F70:F72)</f>
        <v>0</v>
      </c>
    </row>
    <row r="70" spans="2:6" ht="12.75">
      <c r="B70" s="48"/>
      <c r="C70" s="43" t="s">
        <v>56</v>
      </c>
      <c r="D70" s="153">
        <f>ΣΕΠΤΕΜΒΡΙΟΣ!D70</f>
        <v>0</v>
      </c>
      <c r="E70" s="166">
        <f>ΣΕΠΤΕΜΒΡΙΟΣ!F70</f>
        <v>0</v>
      </c>
      <c r="F70" s="144"/>
    </row>
    <row r="71" spans="2:6" ht="12.75">
      <c r="B71" s="48"/>
      <c r="C71" s="43" t="s">
        <v>57</v>
      </c>
      <c r="D71" s="153">
        <f>ΣΕΠΤΕΜΒΡΙΟΣ!D71</f>
        <v>0</v>
      </c>
      <c r="E71" s="166">
        <f>ΣΕΠΤΕΜΒΡΙΟΣ!F71</f>
        <v>0</v>
      </c>
      <c r="F71" s="144"/>
    </row>
    <row r="72" spans="2:6" ht="12.75">
      <c r="B72" s="48"/>
      <c r="C72" s="43" t="s">
        <v>58</v>
      </c>
      <c r="D72" s="153">
        <f>ΣΕΠΤΕΜΒΡΙΟΣ!D72</f>
        <v>0</v>
      </c>
      <c r="E72" s="166">
        <f>ΣΕΠΤΕΜΒΡΙΟΣ!F72</f>
        <v>0</v>
      </c>
      <c r="F72" s="144"/>
    </row>
    <row r="73" spans="2:6" ht="12.75">
      <c r="B73" s="49">
        <v>3</v>
      </c>
      <c r="C73" s="45" t="s">
        <v>20</v>
      </c>
      <c r="D73" s="156">
        <f>ΣΕΠΤΕΜΒΡΙΟΣ!D73</f>
        <v>0</v>
      </c>
      <c r="E73" s="168">
        <f>ΣΕΠΤΕΜΒΡΙΟΣ!F73</f>
        <v>0</v>
      </c>
      <c r="F73" s="149"/>
    </row>
    <row r="74" spans="2:6" ht="12.75">
      <c r="B74" s="49">
        <v>4</v>
      </c>
      <c r="C74" s="44" t="s">
        <v>21</v>
      </c>
      <c r="D74" s="156">
        <f>ΣΕΠΤΕΜΒΡΙΟΣ!D74</f>
        <v>0</v>
      </c>
      <c r="E74" s="168">
        <f>ΣΕΠΤΕΜΒΡΙΟΣ!F74</f>
        <v>0</v>
      </c>
      <c r="F74" s="150"/>
    </row>
    <row r="75" spans="2:6" ht="12.75">
      <c r="B75" s="77">
        <v>5</v>
      </c>
      <c r="C75" s="78" t="s">
        <v>96</v>
      </c>
      <c r="D75" s="155">
        <f>D76+D78</f>
        <v>0</v>
      </c>
      <c r="E75" s="167">
        <f>E76+E78</f>
        <v>0</v>
      </c>
      <c r="F75" s="148">
        <f>F76+F78</f>
        <v>0</v>
      </c>
    </row>
    <row r="76" spans="2:6" ht="12.75">
      <c r="B76" s="48"/>
      <c r="C76" s="43" t="s">
        <v>97</v>
      </c>
      <c r="D76" s="153">
        <f>ΣΕΠΤΕΜΒΡΙΟΣ!D76</f>
        <v>0</v>
      </c>
      <c r="E76" s="153">
        <f>ΣΕΠΤΕΜΒΡΙΟΣ!F76</f>
        <v>0</v>
      </c>
      <c r="F76" s="144"/>
    </row>
    <row r="77" spans="2:6" ht="25.5">
      <c r="B77" s="50"/>
      <c r="C77" s="46" t="s">
        <v>22</v>
      </c>
      <c r="D77" s="157">
        <f>ΣΕΠΤΕΜΒΡΙΟΣ!D77</f>
        <v>0</v>
      </c>
      <c r="E77" s="157">
        <f>ΣΕΠΤΕΜΒΡΙΟΣ!F77</f>
        <v>0</v>
      </c>
      <c r="F77" s="145"/>
    </row>
    <row r="78" spans="2:6" ht="12.75">
      <c r="B78" s="48"/>
      <c r="C78" s="43" t="s">
        <v>98</v>
      </c>
      <c r="D78" s="153">
        <f>ΣΕΠΤΕΜΒΡΙΟΣ!D78</f>
        <v>0</v>
      </c>
      <c r="E78" s="153">
        <f>ΣΕΠΤΕΜΒΡΙΟΣ!F78</f>
        <v>0</v>
      </c>
      <c r="F78" s="144"/>
    </row>
    <row r="79" spans="2:6" ht="26.25" thickBot="1">
      <c r="B79" s="51"/>
      <c r="C79" s="47" t="s">
        <v>22</v>
      </c>
      <c r="D79" s="158">
        <f>ΣΕΠΤΕΜΒΡΙΟΣ!D79</f>
        <v>0</v>
      </c>
      <c r="E79" s="158">
        <f>ΣΕΠΤΕΜΒΡΙΟΣ!F79</f>
        <v>0</v>
      </c>
      <c r="F79" s="146"/>
    </row>
    <row r="80" ht="13.5" thickTop="1"/>
    <row r="82" spans="2:6" ht="12.75">
      <c r="B82" s="81"/>
      <c r="C82" s="82"/>
      <c r="D82" s="83"/>
      <c r="E82" s="84"/>
      <c r="F82" s="84"/>
    </row>
    <row r="83" spans="2:6" ht="12.75">
      <c r="B83" s="85" t="s">
        <v>107</v>
      </c>
      <c r="C83" s="86" t="s">
        <v>107</v>
      </c>
      <c r="D83" s="83"/>
      <c r="E83" s="177" t="s">
        <v>107</v>
      </c>
      <c r="F83" s="177"/>
    </row>
    <row r="84" spans="2:6" ht="12.75">
      <c r="B84" s="92"/>
      <c r="C84" s="93"/>
      <c r="D84" s="83"/>
      <c r="E84" s="176"/>
      <c r="F84" s="176"/>
    </row>
    <row r="85" spans="2:6" ht="12.75">
      <c r="B85" s="89" t="s">
        <v>109</v>
      </c>
      <c r="C85" s="89" t="s">
        <v>108</v>
      </c>
      <c r="D85" s="90"/>
      <c r="E85" s="175" t="s">
        <v>59</v>
      </c>
      <c r="F85" s="175"/>
    </row>
    <row r="86" spans="2:6" ht="12.75">
      <c r="B86" s="88"/>
      <c r="C86" s="91"/>
      <c r="D86" s="90"/>
      <c r="E86" s="87"/>
      <c r="F86" s="87"/>
    </row>
    <row r="87" spans="2:6" ht="12.75">
      <c r="B87" s="92"/>
      <c r="C87" s="94"/>
      <c r="D87" s="90"/>
      <c r="E87" s="176"/>
      <c r="F87" s="176"/>
    </row>
    <row r="88" spans="2:6" ht="12.75">
      <c r="B88" s="88"/>
      <c r="C88" s="91"/>
      <c r="D88" s="90"/>
      <c r="E88" s="87"/>
      <c r="F88" s="87"/>
    </row>
    <row r="89" spans="1:6" ht="15.75">
      <c r="A89" s="6"/>
      <c r="B89" s="15" t="s">
        <v>48</v>
      </c>
      <c r="C89" s="16"/>
      <c r="D89" s="11"/>
      <c r="E89" s="12"/>
      <c r="F89" s="12"/>
    </row>
    <row r="90" spans="1:6" ht="13.5" thickBot="1">
      <c r="A90" s="13" t="s">
        <v>42</v>
      </c>
      <c r="B90" s="10"/>
      <c r="C90" s="11"/>
      <c r="D90" s="11"/>
      <c r="E90" s="12"/>
      <c r="F90" s="12"/>
    </row>
    <row r="91" spans="1:6" ht="26.25" thickTop="1">
      <c r="A91" s="13"/>
      <c r="B91" s="178"/>
      <c r="C91" s="180" t="s">
        <v>38</v>
      </c>
      <c r="D91" s="38" t="s">
        <v>35</v>
      </c>
      <c r="E91" s="17" t="s">
        <v>36</v>
      </c>
      <c r="F91" s="18" t="s">
        <v>37</v>
      </c>
    </row>
    <row r="92" spans="1:6" ht="39" thickBot="1">
      <c r="A92" s="13"/>
      <c r="B92" s="179"/>
      <c r="C92" s="181"/>
      <c r="D92" s="39" t="s">
        <v>100</v>
      </c>
      <c r="E92" s="19"/>
      <c r="F92" s="20" t="s">
        <v>60</v>
      </c>
    </row>
    <row r="93" spans="2:6" ht="13.5" thickTop="1">
      <c r="B93" s="25"/>
      <c r="C93" s="52" t="s">
        <v>23</v>
      </c>
      <c r="D93" s="169">
        <f>SUM(D94:D98)</f>
        <v>0</v>
      </c>
      <c r="E93" s="169">
        <f>SUM(E94:E98)</f>
        <v>0</v>
      </c>
      <c r="F93" s="169">
        <f>SUM(F94:F98)</f>
        <v>0</v>
      </c>
    </row>
    <row r="94" spans="2:6" ht="12.75">
      <c r="B94" s="26"/>
      <c r="C94" s="53" t="s">
        <v>24</v>
      </c>
      <c r="D94" s="170"/>
      <c r="E94" s="170"/>
      <c r="F94" s="170"/>
    </row>
    <row r="95" spans="2:6" ht="12.75">
      <c r="B95" s="26"/>
      <c r="C95" s="53" t="s">
        <v>25</v>
      </c>
      <c r="D95" s="170">
        <f>D20</f>
        <v>0</v>
      </c>
      <c r="E95" s="170">
        <f>E20</f>
        <v>0</v>
      </c>
      <c r="F95" s="170">
        <f>F20</f>
        <v>0</v>
      </c>
    </row>
    <row r="96" spans="2:6" ht="12.75">
      <c r="B96" s="26"/>
      <c r="C96" s="53" t="s">
        <v>26</v>
      </c>
      <c r="D96" s="170">
        <f aca="true" t="shared" si="0" ref="D96:F97">D22</f>
        <v>0</v>
      </c>
      <c r="E96" s="170">
        <f t="shared" si="0"/>
        <v>0</v>
      </c>
      <c r="F96" s="170">
        <f t="shared" si="0"/>
        <v>0</v>
      </c>
    </row>
    <row r="97" spans="2:6" ht="12.75">
      <c r="B97" s="26"/>
      <c r="C97" s="53" t="s">
        <v>27</v>
      </c>
      <c r="D97" s="170">
        <f t="shared" si="0"/>
        <v>0</v>
      </c>
      <c r="E97" s="170">
        <f t="shared" si="0"/>
        <v>0</v>
      </c>
      <c r="F97" s="170">
        <f t="shared" si="0"/>
        <v>0</v>
      </c>
    </row>
    <row r="98" spans="2:6" ht="12.75">
      <c r="B98" s="26"/>
      <c r="C98" s="53" t="s">
        <v>28</v>
      </c>
      <c r="D98" s="170">
        <f>D24+D19+D25</f>
        <v>0</v>
      </c>
      <c r="E98" s="170">
        <f>E24+E19+E25</f>
        <v>0</v>
      </c>
      <c r="F98" s="170">
        <f>F24+F19+F25</f>
        <v>0</v>
      </c>
    </row>
    <row r="99" spans="2:6" ht="12.75">
      <c r="B99" s="29"/>
      <c r="C99" s="54" t="s">
        <v>29</v>
      </c>
      <c r="D99" s="171">
        <f>SUM(D100:D104)</f>
        <v>0</v>
      </c>
      <c r="E99" s="171">
        <f>SUM(E100:E104)</f>
        <v>0</v>
      </c>
      <c r="F99" s="171">
        <f>SUM(F100:F104)</f>
        <v>0</v>
      </c>
    </row>
    <row r="100" spans="2:6" ht="12.75">
      <c r="B100" s="26"/>
      <c r="C100" s="53" t="s">
        <v>30</v>
      </c>
      <c r="D100" s="170">
        <f>D42</f>
        <v>0</v>
      </c>
      <c r="E100" s="170">
        <f>E42</f>
        <v>0</v>
      </c>
      <c r="F100" s="170">
        <f>F42</f>
        <v>0</v>
      </c>
    </row>
    <row r="101" spans="2:6" ht="12.75">
      <c r="B101" s="26"/>
      <c r="C101" s="53" t="s">
        <v>31</v>
      </c>
      <c r="D101" s="170"/>
      <c r="E101" s="170"/>
      <c r="F101" s="170"/>
    </row>
    <row r="102" spans="2:6" ht="12.75">
      <c r="B102" s="26"/>
      <c r="C102" s="53" t="s">
        <v>25</v>
      </c>
      <c r="D102" s="170">
        <f>D45</f>
        <v>0</v>
      </c>
      <c r="E102" s="170">
        <f>E45</f>
        <v>0</v>
      </c>
      <c r="F102" s="170">
        <f>F45</f>
        <v>0</v>
      </c>
    </row>
    <row r="103" spans="2:6" ht="12.75">
      <c r="B103" s="26"/>
      <c r="C103" s="53" t="s">
        <v>32</v>
      </c>
      <c r="D103" s="170">
        <f>D43</f>
        <v>0</v>
      </c>
      <c r="E103" s="170">
        <f>E43</f>
        <v>0</v>
      </c>
      <c r="F103" s="170">
        <f>F43</f>
        <v>0</v>
      </c>
    </row>
    <row r="104" spans="2:6" ht="12.75">
      <c r="B104" s="26"/>
      <c r="C104" s="53" t="s">
        <v>33</v>
      </c>
      <c r="D104" s="170">
        <f>D44+D46</f>
        <v>0</v>
      </c>
      <c r="E104" s="170">
        <f>E44+E46</f>
        <v>0</v>
      </c>
      <c r="F104" s="170">
        <f>F44+F46</f>
        <v>0</v>
      </c>
    </row>
    <row r="105" spans="2:6" ht="12.75">
      <c r="B105" s="29"/>
      <c r="C105" s="54" t="s">
        <v>0</v>
      </c>
      <c r="D105" s="171">
        <f>D93-D99</f>
        <v>0</v>
      </c>
      <c r="E105" s="171">
        <f>E93-E99</f>
        <v>0</v>
      </c>
      <c r="F105" s="171">
        <f>F93-F99</f>
        <v>0</v>
      </c>
    </row>
    <row r="106" spans="2:6" ht="12.75">
      <c r="B106" s="29"/>
      <c r="C106" s="54" t="s">
        <v>1</v>
      </c>
      <c r="D106" s="171">
        <f>-D105</f>
        <v>0</v>
      </c>
      <c r="E106" s="171">
        <f>-E105</f>
        <v>0</v>
      </c>
      <c r="F106" s="171">
        <f>-F105</f>
        <v>0</v>
      </c>
    </row>
    <row r="107" spans="2:6" ht="12.75">
      <c r="B107" s="26"/>
      <c r="C107" s="53" t="s">
        <v>2</v>
      </c>
      <c r="D107" s="172">
        <f>D65</f>
        <v>0</v>
      </c>
      <c r="E107" s="172">
        <f>-(F65-E65)</f>
        <v>0</v>
      </c>
      <c r="F107" s="172">
        <f>-(F65-D65)</f>
        <v>0</v>
      </c>
    </row>
    <row r="108" spans="2:6" ht="12.75">
      <c r="B108" s="26"/>
      <c r="C108" s="53" t="s">
        <v>3</v>
      </c>
      <c r="D108" s="170">
        <f>D109+D110</f>
        <v>0</v>
      </c>
      <c r="E108" s="170">
        <f>E109+E110</f>
        <v>0</v>
      </c>
      <c r="F108" s="170">
        <f>F109+F110</f>
        <v>0</v>
      </c>
    </row>
    <row r="109" spans="2:6" ht="12.75">
      <c r="B109" s="26"/>
      <c r="C109" s="53" t="s">
        <v>4</v>
      </c>
      <c r="D109" s="170">
        <f>-(D52+D54)</f>
        <v>0</v>
      </c>
      <c r="E109" s="170">
        <f>-(E52+E54)</f>
        <v>0</v>
      </c>
      <c r="F109" s="170">
        <f>-(F52+F54)</f>
        <v>0</v>
      </c>
    </row>
    <row r="110" spans="2:6" ht="12.75">
      <c r="B110" s="26"/>
      <c r="C110" s="53" t="s">
        <v>5</v>
      </c>
      <c r="D110" s="170">
        <f>D31+D33</f>
        <v>0</v>
      </c>
      <c r="E110" s="170">
        <f>E31+E33</f>
        <v>0</v>
      </c>
      <c r="F110" s="170">
        <f>F31+F33</f>
        <v>0</v>
      </c>
    </row>
    <row r="111" spans="2:6" ht="12.75">
      <c r="B111" s="26"/>
      <c r="C111" s="53" t="s">
        <v>17</v>
      </c>
      <c r="D111" s="170">
        <f>D112+D113</f>
        <v>0</v>
      </c>
      <c r="E111" s="170">
        <f>E112+E113</f>
        <v>0</v>
      </c>
      <c r="F111" s="170">
        <f>F112+F113</f>
        <v>0</v>
      </c>
    </row>
    <row r="112" spans="2:6" ht="12.75">
      <c r="B112" s="26"/>
      <c r="C112" s="53" t="s">
        <v>6</v>
      </c>
      <c r="D112" s="170">
        <f>-D50</f>
        <v>0</v>
      </c>
      <c r="E112" s="170">
        <f>-E50</f>
        <v>0</v>
      </c>
      <c r="F112" s="170">
        <f>-F50</f>
        <v>0</v>
      </c>
    </row>
    <row r="113" spans="2:6" ht="12.75">
      <c r="B113" s="26"/>
      <c r="C113" s="53" t="s">
        <v>7</v>
      </c>
      <c r="D113" s="170">
        <f>D29</f>
        <v>0</v>
      </c>
      <c r="E113" s="170">
        <f>E29</f>
        <v>0</v>
      </c>
      <c r="F113" s="170">
        <f>F29</f>
        <v>0</v>
      </c>
    </row>
    <row r="114" spans="2:6" ht="12.75">
      <c r="B114" s="26"/>
      <c r="C114" s="53" t="s">
        <v>19</v>
      </c>
      <c r="D114" s="170">
        <f>D115+D116</f>
        <v>0</v>
      </c>
      <c r="E114" s="170">
        <f>E115+E116</f>
        <v>0</v>
      </c>
      <c r="F114" s="170">
        <f>F115+F116</f>
        <v>0</v>
      </c>
    </row>
    <row r="115" spans="2:6" ht="12.75">
      <c r="B115" s="26"/>
      <c r="C115" s="53" t="s">
        <v>4</v>
      </c>
      <c r="D115" s="170">
        <f>-D53</f>
        <v>0</v>
      </c>
      <c r="E115" s="170">
        <f>-E53</f>
        <v>0</v>
      </c>
      <c r="F115" s="170">
        <f>-F53</f>
        <v>0</v>
      </c>
    </row>
    <row r="116" spans="2:6" ht="12.75">
      <c r="B116" s="26"/>
      <c r="C116" s="53" t="s">
        <v>5</v>
      </c>
      <c r="D116" s="170">
        <f>D32</f>
        <v>0</v>
      </c>
      <c r="E116" s="170">
        <f>E32</f>
        <v>0</v>
      </c>
      <c r="F116" s="170">
        <f>F32</f>
        <v>0</v>
      </c>
    </row>
    <row r="117" spans="2:6" ht="12.75">
      <c r="B117" s="26"/>
      <c r="C117" s="53" t="s">
        <v>8</v>
      </c>
      <c r="D117" s="170">
        <f>D118+D119</f>
        <v>0</v>
      </c>
      <c r="E117" s="170">
        <f>E118+E119</f>
        <v>0</v>
      </c>
      <c r="F117" s="170">
        <f>F118+F119</f>
        <v>0</v>
      </c>
    </row>
    <row r="118" spans="2:6" ht="12.75">
      <c r="B118" s="26"/>
      <c r="C118" s="53" t="s">
        <v>9</v>
      </c>
      <c r="D118" s="170">
        <f>D28</f>
        <v>0</v>
      </c>
      <c r="E118" s="170">
        <f>E28</f>
        <v>0</v>
      </c>
      <c r="F118" s="170">
        <f>F28</f>
        <v>0</v>
      </c>
    </row>
    <row r="119" spans="2:6" ht="12.75">
      <c r="B119" s="26"/>
      <c r="C119" s="53" t="s">
        <v>10</v>
      </c>
      <c r="D119" s="170">
        <f>-D49</f>
        <v>0</v>
      </c>
      <c r="E119" s="170">
        <f>-E49</f>
        <v>0</v>
      </c>
      <c r="F119" s="170">
        <f>-F49</f>
        <v>0</v>
      </c>
    </row>
    <row r="120" spans="2:6" ht="12.75">
      <c r="B120" s="30"/>
      <c r="C120" s="55" t="s">
        <v>11</v>
      </c>
      <c r="D120" s="173">
        <f>D106-D108-D111-D114-D117-D107</f>
        <v>0</v>
      </c>
      <c r="E120" s="173">
        <f>E106-E108-E111-E114-E117-E107</f>
        <v>0</v>
      </c>
      <c r="F120" s="173">
        <f>F106-F108-F111-F114-F117-F107</f>
        <v>0</v>
      </c>
    </row>
    <row r="121" spans="2:6" ht="12.75">
      <c r="B121" s="26"/>
      <c r="C121" s="56" t="s">
        <v>16</v>
      </c>
      <c r="D121" s="174"/>
      <c r="E121" s="27"/>
      <c r="F121" s="28"/>
    </row>
    <row r="122" spans="2:6" ht="12.75">
      <c r="B122" s="26"/>
      <c r="C122" s="56" t="s">
        <v>12</v>
      </c>
      <c r="D122" s="174"/>
      <c r="E122" s="27"/>
      <c r="F122" s="28"/>
    </row>
    <row r="123" spans="2:6" ht="12.75">
      <c r="B123" s="26"/>
      <c r="C123" s="56" t="s">
        <v>13</v>
      </c>
      <c r="D123" s="174"/>
      <c r="E123" s="27">
        <f>E65+E34-E55-F65</f>
        <v>0</v>
      </c>
      <c r="F123" s="27">
        <f>D65+F34-F55-F65</f>
        <v>0</v>
      </c>
    </row>
    <row r="124" spans="2:6" ht="12.75">
      <c r="B124" s="26"/>
      <c r="C124" s="56" t="s">
        <v>3</v>
      </c>
      <c r="D124" s="174"/>
      <c r="E124" s="27">
        <f>E70+E71-F70-F71+E52+E54-E31-E33</f>
        <v>0</v>
      </c>
      <c r="F124" s="27">
        <f>D70+D71-F70-F71+F52+F54-F31-F33</f>
        <v>0</v>
      </c>
    </row>
    <row r="125" spans="2:6" ht="12.75">
      <c r="B125" s="26"/>
      <c r="C125" s="56" t="s">
        <v>14</v>
      </c>
      <c r="D125" s="174"/>
      <c r="E125" s="27">
        <f>E73-F73+E50-E29</f>
        <v>0</v>
      </c>
      <c r="F125" s="27">
        <f>D73-F73+F50-F29</f>
        <v>0</v>
      </c>
    </row>
    <row r="126" spans="2:6" ht="12.75">
      <c r="B126" s="26"/>
      <c r="C126" s="56" t="s">
        <v>19</v>
      </c>
      <c r="D126" s="174"/>
      <c r="E126" s="27">
        <f>E72-F72+E53-E32</f>
        <v>0</v>
      </c>
      <c r="F126" s="27">
        <f>D72-F72+F53-F32</f>
        <v>0</v>
      </c>
    </row>
    <row r="127" spans="2:6" ht="13.5" thickBot="1">
      <c r="B127" s="31"/>
      <c r="C127" s="57" t="s">
        <v>15</v>
      </c>
      <c r="D127" s="154"/>
      <c r="E127" s="32">
        <f>E74-F74+E28-E49</f>
        <v>0</v>
      </c>
      <c r="F127" s="32">
        <f>D74-F74+F28-F49</f>
        <v>0</v>
      </c>
    </row>
    <row r="128" spans="2:6" ht="13.5" thickTop="1">
      <c r="B128" s="26"/>
      <c r="C128" s="56" t="s">
        <v>13</v>
      </c>
      <c r="D128" s="174"/>
      <c r="E128" s="27">
        <f>E65-F65-E107</f>
        <v>0</v>
      </c>
      <c r="F128" s="27">
        <f>D65-F65-F107</f>
        <v>0</v>
      </c>
    </row>
    <row r="129" spans="2:6" ht="12.75">
      <c r="B129" s="26"/>
      <c r="C129" s="56" t="s">
        <v>3</v>
      </c>
      <c r="D129" s="174"/>
      <c r="E129" s="27">
        <f>E70+E71-E108-F70-F71</f>
        <v>0</v>
      </c>
      <c r="F129" s="27">
        <f>D70+D71-F108-F70-F71</f>
        <v>0</v>
      </c>
    </row>
    <row r="130" spans="2:6" ht="12.75">
      <c r="B130" s="26"/>
      <c r="C130" s="56" t="s">
        <v>14</v>
      </c>
      <c r="D130" s="174"/>
      <c r="E130" s="27">
        <f>E73-F73-E111</f>
        <v>0</v>
      </c>
      <c r="F130" s="27">
        <f>D73-F73-F111</f>
        <v>0</v>
      </c>
    </row>
    <row r="131" spans="2:6" ht="12.75">
      <c r="B131" s="26"/>
      <c r="C131" s="56" t="s">
        <v>19</v>
      </c>
      <c r="D131" s="174"/>
      <c r="E131" s="27">
        <f>E72-F72-E114</f>
        <v>0</v>
      </c>
      <c r="F131" s="27">
        <f>D72-F72-F114</f>
        <v>0</v>
      </c>
    </row>
    <row r="132" spans="2:6" ht="13.5" thickBot="1">
      <c r="B132" s="31"/>
      <c r="C132" s="57" t="s">
        <v>15</v>
      </c>
      <c r="D132" s="154"/>
      <c r="E132" s="32">
        <f>E74-F74+E117</f>
        <v>0</v>
      </c>
      <c r="F132" s="32">
        <f>D74-F74+F117</f>
        <v>0</v>
      </c>
    </row>
    <row r="133" spans="2:6" ht="13.5" thickTop="1">
      <c r="B133" s="26"/>
      <c r="C133" s="56" t="s">
        <v>49</v>
      </c>
      <c r="D133" s="174">
        <f>D110+D113+D116+D118</f>
        <v>0</v>
      </c>
      <c r="E133" s="174">
        <f>E110+E113+E116+E118</f>
        <v>0</v>
      </c>
      <c r="F133" s="174">
        <f>F110+F113+F116+F118</f>
        <v>0</v>
      </c>
    </row>
    <row r="134" spans="2:6" ht="12.75">
      <c r="B134" s="26"/>
      <c r="C134" s="56" t="s">
        <v>102</v>
      </c>
      <c r="D134" s="174">
        <f>D133+D93-D34</f>
        <v>0</v>
      </c>
      <c r="E134" s="174">
        <f>E133+E93-E34</f>
        <v>0</v>
      </c>
      <c r="F134" s="174">
        <f>F133+F93-F34</f>
        <v>0</v>
      </c>
    </row>
    <row r="135" spans="2:6" ht="12.75">
      <c r="B135" s="26"/>
      <c r="C135" s="56" t="s">
        <v>50</v>
      </c>
      <c r="D135" s="174">
        <f>-(D109+D112+D115+D119)</f>
        <v>0</v>
      </c>
      <c r="E135" s="174">
        <f>-(E109+E112+E115+E119)</f>
        <v>0</v>
      </c>
      <c r="F135" s="174">
        <f>-(F109+F112+F115+F119)</f>
        <v>0</v>
      </c>
    </row>
    <row r="136" spans="2:6" ht="13.5" thickBot="1">
      <c r="B136" s="31"/>
      <c r="C136" s="57" t="s">
        <v>101</v>
      </c>
      <c r="D136" s="154">
        <f>D135+D99-D55</f>
        <v>0</v>
      </c>
      <c r="E136" s="154">
        <f>E135+E99-E55</f>
        <v>0</v>
      </c>
      <c r="F136" s="154">
        <f>F135+F99-F55</f>
        <v>0</v>
      </c>
    </row>
    <row r="137" spans="3:4" ht="13.5" thickTop="1">
      <c r="C137" s="58"/>
      <c r="D137" s="59"/>
    </row>
  </sheetData>
  <sheetProtection sheet="1" objects="1" scenarios="1"/>
  <mergeCells count="11">
    <mergeCell ref="B91:B92"/>
    <mergeCell ref="C91:C92"/>
    <mergeCell ref="E83:F83"/>
    <mergeCell ref="E84:F84"/>
    <mergeCell ref="E85:F85"/>
    <mergeCell ref="E87:F87"/>
    <mergeCell ref="B2:F2"/>
    <mergeCell ref="B16:B17"/>
    <mergeCell ref="C16:C17"/>
    <mergeCell ref="B39:B40"/>
    <mergeCell ref="C39:C40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E19" sqref="E19"/>
    </sheetView>
  </sheetViews>
  <sheetFormatPr defaultColWidth="9.140625" defaultRowHeight="12.75"/>
  <cols>
    <col min="1" max="1" width="4.00390625" style="2" bestFit="1" customWidth="1"/>
    <col min="2" max="2" width="22.28125" style="4" customWidth="1"/>
    <col min="3" max="3" width="59.57421875" style="0" customWidth="1"/>
    <col min="4" max="4" width="21.8515625" style="0" customWidth="1"/>
    <col min="5" max="6" width="20.7109375" style="0" customWidth="1"/>
    <col min="7" max="7" width="10.7109375" style="0" customWidth="1"/>
  </cols>
  <sheetData>
    <row r="2" spans="2:6" ht="18">
      <c r="B2" s="182" t="s">
        <v>99</v>
      </c>
      <c r="C2" s="182"/>
      <c r="D2" s="182"/>
      <c r="E2" s="182"/>
      <c r="F2" s="182"/>
    </row>
    <row r="3" spans="2:6" ht="12.75">
      <c r="B3" s="98"/>
      <c r="C3" s="98"/>
      <c r="D3" s="98"/>
      <c r="E3" s="98"/>
      <c r="F3" s="98"/>
    </row>
    <row r="4" spans="1:9" ht="12.75">
      <c r="A4" s="36"/>
      <c r="B4" s="99" t="s">
        <v>104</v>
      </c>
      <c r="C4" s="96">
        <f>ΟΚΤΩΒΡΙΟΣ!C4</f>
        <v>0</v>
      </c>
      <c r="D4" s="102"/>
      <c r="E4" s="103"/>
      <c r="F4" s="104"/>
      <c r="G4" s="33"/>
      <c r="H4" s="33"/>
      <c r="I4" s="33"/>
    </row>
    <row r="5" spans="1:9" ht="12.75">
      <c r="A5" s="36"/>
      <c r="B5" s="100"/>
      <c r="C5" s="103"/>
      <c r="D5" s="102"/>
      <c r="E5" s="103"/>
      <c r="F5" s="104"/>
      <c r="G5" s="33"/>
      <c r="H5" s="33"/>
      <c r="I5" s="33"/>
    </row>
    <row r="6" spans="1:9" ht="12.75">
      <c r="A6" s="36"/>
      <c r="B6" s="101" t="s">
        <v>105</v>
      </c>
      <c r="C6" s="96">
        <f>ΟΚΤΩΒΡΙΟΣ!C6</f>
        <v>0</v>
      </c>
      <c r="D6" s="103"/>
      <c r="E6" s="101" t="s">
        <v>111</v>
      </c>
      <c r="F6" s="95">
        <f>ΟΚΤΩΒΡΙΟΣ!F6</f>
        <v>0</v>
      </c>
      <c r="G6" s="33"/>
      <c r="H6" s="33"/>
      <c r="I6" s="33"/>
    </row>
    <row r="7" spans="1:9" ht="12.75">
      <c r="A7" s="36"/>
      <c r="B7" s="101"/>
      <c r="C7" s="103"/>
      <c r="D7" s="103"/>
      <c r="E7" s="103"/>
      <c r="F7" s="104"/>
      <c r="G7" s="33"/>
      <c r="H7" s="33"/>
      <c r="I7" s="33"/>
    </row>
    <row r="8" spans="1:9" ht="12.75">
      <c r="A8" s="36"/>
      <c r="B8" s="101" t="s">
        <v>103</v>
      </c>
      <c r="C8" s="97">
        <v>2010</v>
      </c>
      <c r="D8" s="103"/>
      <c r="E8" s="101" t="s">
        <v>110</v>
      </c>
      <c r="F8" s="95">
        <f>ΟΚΤΩΒΡΙΟΣ!F8</f>
        <v>0</v>
      </c>
      <c r="G8" s="33"/>
      <c r="H8" s="33"/>
      <c r="I8" s="33"/>
    </row>
    <row r="9" spans="1:9" ht="12.75">
      <c r="A9" s="36"/>
      <c r="B9" s="101"/>
      <c r="C9" s="103"/>
      <c r="D9" s="103"/>
      <c r="E9" s="102"/>
      <c r="F9" s="104"/>
      <c r="G9" s="33"/>
      <c r="H9" s="33"/>
      <c r="I9" s="33"/>
    </row>
    <row r="10" spans="1:9" ht="12.75">
      <c r="A10" s="36"/>
      <c r="B10" s="101" t="s">
        <v>106</v>
      </c>
      <c r="C10" s="97" t="s">
        <v>117</v>
      </c>
      <c r="D10" s="103"/>
      <c r="E10" s="103"/>
      <c r="F10" s="104"/>
      <c r="G10" s="33"/>
      <c r="H10" s="33"/>
      <c r="I10" s="33"/>
    </row>
    <row r="11" spans="1:9" ht="12.75">
      <c r="A11" s="36"/>
      <c r="B11" s="102"/>
      <c r="C11" s="103"/>
      <c r="D11" s="103"/>
      <c r="E11" s="103"/>
      <c r="F11" s="104"/>
      <c r="G11" s="33"/>
      <c r="H11" s="33"/>
      <c r="I11" s="33"/>
    </row>
    <row r="12" spans="1:9" ht="15.75">
      <c r="A12" s="36"/>
      <c r="B12" s="37" t="s">
        <v>44</v>
      </c>
      <c r="C12" s="33"/>
      <c r="D12" s="33"/>
      <c r="E12" s="33"/>
      <c r="F12" s="35"/>
      <c r="G12" s="33"/>
      <c r="H12" s="33"/>
      <c r="I12" s="33"/>
    </row>
    <row r="13" spans="1:9" ht="12.75">
      <c r="A13" s="36"/>
      <c r="B13" s="34"/>
      <c r="C13" s="33"/>
      <c r="D13" s="33"/>
      <c r="E13" s="33"/>
      <c r="F13" s="35"/>
      <c r="G13" s="33"/>
      <c r="H13" s="33"/>
      <c r="I13" s="33"/>
    </row>
    <row r="14" spans="1:2" ht="15.75">
      <c r="A14" s="5" t="s">
        <v>39</v>
      </c>
      <c r="B14" s="14" t="s">
        <v>23</v>
      </c>
    </row>
    <row r="15" ht="13.5" thickBot="1">
      <c r="B15" s="4" t="s">
        <v>34</v>
      </c>
    </row>
    <row r="16" spans="2:6" ht="26.25" thickTop="1">
      <c r="B16" s="183"/>
      <c r="C16" s="185" t="s">
        <v>43</v>
      </c>
      <c r="D16" s="38" t="s">
        <v>35</v>
      </c>
      <c r="E16" s="17" t="s">
        <v>36</v>
      </c>
      <c r="F16" s="18" t="s">
        <v>37</v>
      </c>
    </row>
    <row r="17" spans="2:6" ht="77.25" thickBot="1">
      <c r="B17" s="184"/>
      <c r="C17" s="186"/>
      <c r="D17" s="39" t="s">
        <v>115</v>
      </c>
      <c r="E17" s="19"/>
      <c r="F17" s="20" t="s">
        <v>60</v>
      </c>
    </row>
    <row r="18" spans="2:6" ht="13.5" thickTop="1">
      <c r="B18" s="60" t="s">
        <v>61</v>
      </c>
      <c r="C18" s="61" t="s">
        <v>93</v>
      </c>
      <c r="D18" s="105">
        <f>D19+D20+D21+D25</f>
        <v>0</v>
      </c>
      <c r="E18" s="106">
        <f>E19+E20+E21+E25</f>
        <v>0</v>
      </c>
      <c r="F18" s="107">
        <f>F19+F20+F21+F25</f>
        <v>0</v>
      </c>
    </row>
    <row r="19" spans="2:6" ht="12.75">
      <c r="B19" s="79" t="s">
        <v>62</v>
      </c>
      <c r="C19" s="80" t="s">
        <v>63</v>
      </c>
      <c r="D19" s="152">
        <f>ΟΚΤΩΒΡΙΟΣ!D19</f>
        <v>0</v>
      </c>
      <c r="E19" s="161"/>
      <c r="F19" s="160">
        <f>ΟΚΤΩΒΡΙΟΣ!F19+ΝΟΕΜΒΡΙΟΣ!E19</f>
        <v>0</v>
      </c>
    </row>
    <row r="20" spans="2:6" ht="12.75">
      <c r="B20" s="79" t="s">
        <v>64</v>
      </c>
      <c r="C20" s="80" t="s">
        <v>25</v>
      </c>
      <c r="D20" s="152">
        <f>ΟΚΤΩΒΡΙΟΣ!D20</f>
        <v>0</v>
      </c>
      <c r="E20" s="161"/>
      <c r="F20" s="160">
        <f>ΟΚΤΩΒΡΙΟΣ!F20+ΝΟΕΜΒΡΙΟΣ!E20</f>
        <v>0</v>
      </c>
    </row>
    <row r="21" spans="2:6" ht="12.75">
      <c r="B21" s="62" t="s">
        <v>68</v>
      </c>
      <c r="C21" s="65" t="s">
        <v>112</v>
      </c>
      <c r="D21" s="108">
        <f>D22+D23+D24</f>
        <v>0</v>
      </c>
      <c r="E21" s="109">
        <f>E22+E23+E24</f>
        <v>0</v>
      </c>
      <c r="F21" s="110">
        <f>F22+F23+F24</f>
        <v>0</v>
      </c>
    </row>
    <row r="22" spans="2:6" ht="12.75">
      <c r="B22" s="79"/>
      <c r="C22" s="80" t="s">
        <v>65</v>
      </c>
      <c r="D22" s="152">
        <f>ΟΚΤΩΒΡΙΟΣ!D22</f>
        <v>0</v>
      </c>
      <c r="E22" s="161"/>
      <c r="F22" s="160">
        <f>ΟΚΤΩΒΡΙΟΣ!F22+ΝΟΕΜΒΡΙΟΣ!E22</f>
        <v>0</v>
      </c>
    </row>
    <row r="23" spans="2:6" ht="12.75">
      <c r="B23" s="79"/>
      <c r="C23" s="80" t="s">
        <v>66</v>
      </c>
      <c r="D23" s="152">
        <f>ΟΚΤΩΒΡΙΟΣ!D23</f>
        <v>0</v>
      </c>
      <c r="E23" s="161"/>
      <c r="F23" s="160">
        <f>ΟΚΤΩΒΡΙΟΣ!F23+ΝΟΕΜΒΡΙΟΣ!E23</f>
        <v>0</v>
      </c>
    </row>
    <row r="24" spans="2:6" ht="12.75">
      <c r="B24" s="79"/>
      <c r="C24" s="80" t="s">
        <v>67</v>
      </c>
      <c r="D24" s="152">
        <f>ΟΚΤΩΒΡΙΟΣ!D24</f>
        <v>0</v>
      </c>
      <c r="E24" s="161"/>
      <c r="F24" s="160">
        <f>ΟΚΤΩΒΡΙΟΣ!F24+ΝΟΕΜΒΡΙΟΣ!E24</f>
        <v>0</v>
      </c>
    </row>
    <row r="25" spans="2:6" ht="12.75">
      <c r="B25" s="79" t="s">
        <v>79</v>
      </c>
      <c r="C25" s="80" t="s">
        <v>28</v>
      </c>
      <c r="D25" s="152">
        <f>ΟΚΤΩΒΡΙΟΣ!D25</f>
        <v>0</v>
      </c>
      <c r="E25" s="161"/>
      <c r="F25" s="160">
        <f>ΟΚΤΩΒΡΙΟΣ!F25+ΝΟΕΜΒΡΙΟΣ!E25</f>
        <v>0</v>
      </c>
    </row>
    <row r="26" spans="2:6" ht="25.5">
      <c r="B26" s="62" t="s">
        <v>69</v>
      </c>
      <c r="C26" s="63" t="s">
        <v>88</v>
      </c>
      <c r="D26" s="111">
        <f>D27+D30</f>
        <v>0</v>
      </c>
      <c r="E26" s="112">
        <f>E27+E30</f>
        <v>0</v>
      </c>
      <c r="F26" s="110">
        <f>F27+F30</f>
        <v>0</v>
      </c>
    </row>
    <row r="27" spans="2:6" ht="12.75">
      <c r="B27" s="64" t="s">
        <v>62</v>
      </c>
      <c r="C27" s="65" t="s">
        <v>70</v>
      </c>
      <c r="D27" s="114">
        <f>D28+D29</f>
        <v>0</v>
      </c>
      <c r="E27" s="115">
        <f>E28+E29</f>
        <v>0</v>
      </c>
      <c r="F27" s="159">
        <f>F28+F29</f>
        <v>0</v>
      </c>
    </row>
    <row r="28" spans="2:6" ht="12.75">
      <c r="B28" s="79"/>
      <c r="C28" s="80" t="s">
        <v>71</v>
      </c>
      <c r="D28" s="152">
        <f>ΟΚΤΩΒΡΙΟΣ!D28</f>
        <v>0</v>
      </c>
      <c r="E28" s="161"/>
      <c r="F28" s="160">
        <f>ΟΚΤΩΒΡΙΟΣ!F28+ΝΟΕΜΒΡΙΟΣ!E28</f>
        <v>0</v>
      </c>
    </row>
    <row r="29" spans="2:6" ht="12.75">
      <c r="B29" s="79"/>
      <c r="C29" s="80" t="s">
        <v>72</v>
      </c>
      <c r="D29" s="152">
        <f>ΟΚΤΩΒΡΙΟΣ!D29</f>
        <v>0</v>
      </c>
      <c r="E29" s="161"/>
      <c r="F29" s="160">
        <f>ΟΚΤΩΒΡΙΟΣ!F29+ΝΟΕΜΒΡΙΟΣ!E29</f>
        <v>0</v>
      </c>
    </row>
    <row r="30" spans="2:6" ht="25.5">
      <c r="B30" s="64" t="s">
        <v>64</v>
      </c>
      <c r="C30" s="65" t="s">
        <v>73</v>
      </c>
      <c r="D30" s="114">
        <f>D31+D32+D33</f>
        <v>0</v>
      </c>
      <c r="E30" s="115">
        <f>E31+E32+E33</f>
        <v>0</v>
      </c>
      <c r="F30" s="159">
        <f>F31+F32+F33</f>
        <v>0</v>
      </c>
    </row>
    <row r="31" spans="2:6" ht="25.5">
      <c r="B31" s="79"/>
      <c r="C31" s="80" t="s">
        <v>74</v>
      </c>
      <c r="D31" s="152">
        <f>ΟΚΤΩΒΡΙΟΣ!D31</f>
        <v>0</v>
      </c>
      <c r="E31" s="161"/>
      <c r="F31" s="160">
        <f>ΟΚΤΩΒΡΙΟΣ!F31+ΝΟΕΜΒΡΙΟΣ!E31</f>
        <v>0</v>
      </c>
    </row>
    <row r="32" spans="2:6" ht="25.5">
      <c r="B32" s="79"/>
      <c r="C32" s="80" t="s">
        <v>75</v>
      </c>
      <c r="D32" s="152">
        <f>ΟΚΤΩΒΡΙΟΣ!D32</f>
        <v>0</v>
      </c>
      <c r="E32" s="161"/>
      <c r="F32" s="160">
        <f>ΟΚΤΩΒΡΙΟΣ!F32+ΝΟΕΜΒΡΙΟΣ!E32</f>
        <v>0</v>
      </c>
    </row>
    <row r="33" spans="2:6" ht="26.25" thickBot="1">
      <c r="B33" s="79"/>
      <c r="C33" s="80" t="s">
        <v>76</v>
      </c>
      <c r="D33" s="152">
        <f>ΟΚΤΩΒΡΙΟΣ!D33</f>
        <v>0</v>
      </c>
      <c r="E33" s="161"/>
      <c r="F33" s="160">
        <f>ΟΚΤΩΒΡΙΟΣ!F33+ΝΟΕΜΒΡΙΟΣ!E33</f>
        <v>0</v>
      </c>
    </row>
    <row r="34" spans="2:6" ht="14.25" thickBot="1" thickTop="1">
      <c r="B34" s="66"/>
      <c r="C34" s="67" t="s">
        <v>89</v>
      </c>
      <c r="D34" s="114">
        <f>D26+D18</f>
        <v>0</v>
      </c>
      <c r="E34" s="115">
        <f>E26+E18</f>
        <v>0</v>
      </c>
      <c r="F34" s="159">
        <f>F26+F18</f>
        <v>0</v>
      </c>
    </row>
    <row r="35" ht="13.5" thickTop="1"/>
    <row r="37" spans="1:2" ht="15.75">
      <c r="A37" s="5" t="s">
        <v>40</v>
      </c>
      <c r="B37" s="14" t="s">
        <v>29</v>
      </c>
    </row>
    <row r="38" ht="13.5" thickBot="1">
      <c r="B38" s="4" t="s">
        <v>34</v>
      </c>
    </row>
    <row r="39" spans="2:6" ht="26.25" thickTop="1">
      <c r="B39" s="183"/>
      <c r="C39" s="185" t="s">
        <v>43</v>
      </c>
      <c r="D39" s="38" t="s">
        <v>35</v>
      </c>
      <c r="E39" s="17" t="s">
        <v>36</v>
      </c>
      <c r="F39" s="18" t="s">
        <v>37</v>
      </c>
    </row>
    <row r="40" spans="2:6" ht="77.25" thickBot="1">
      <c r="B40" s="184"/>
      <c r="C40" s="186"/>
      <c r="D40" s="39" t="s">
        <v>115</v>
      </c>
      <c r="E40" s="19"/>
      <c r="F40" s="20" t="s">
        <v>60</v>
      </c>
    </row>
    <row r="41" spans="2:6" ht="13.5" thickTop="1">
      <c r="B41" s="68" t="s">
        <v>77</v>
      </c>
      <c r="C41" s="69" t="s">
        <v>95</v>
      </c>
      <c r="D41" s="117">
        <f>SUM(D42:D46)</f>
        <v>0</v>
      </c>
      <c r="E41" s="118">
        <f>SUM(E42:E46)</f>
        <v>0</v>
      </c>
      <c r="F41" s="119">
        <f>SUM(F42:F46)</f>
        <v>0</v>
      </c>
    </row>
    <row r="42" spans="2:6" ht="12.75">
      <c r="B42" s="79" t="s">
        <v>62</v>
      </c>
      <c r="C42" s="80" t="s">
        <v>30</v>
      </c>
      <c r="D42" s="152">
        <f>ΟΚΤΩΒΡΙΟΣ!D42</f>
        <v>0</v>
      </c>
      <c r="E42" s="161"/>
      <c r="F42" s="160">
        <f>ΟΚΤΩΒΡΙΟΣ!F42+ΝΟΕΜΒΡΙΟΣ!E42</f>
        <v>0</v>
      </c>
    </row>
    <row r="43" spans="2:6" ht="12.75">
      <c r="B43" s="79" t="s">
        <v>64</v>
      </c>
      <c r="C43" s="80" t="s">
        <v>32</v>
      </c>
      <c r="D43" s="152">
        <f>ΟΚΤΩΒΡΙΟΣ!D43</f>
        <v>0</v>
      </c>
      <c r="E43" s="161"/>
      <c r="F43" s="160">
        <f>ΟΚΤΩΒΡΙΟΣ!F43+ΝΟΕΜΒΡΙΟΣ!E43</f>
        <v>0</v>
      </c>
    </row>
    <row r="44" spans="2:6" ht="25.5">
      <c r="B44" s="79" t="s">
        <v>68</v>
      </c>
      <c r="C44" s="80" t="s">
        <v>78</v>
      </c>
      <c r="D44" s="152">
        <f>ΟΚΤΩΒΡΙΟΣ!D44</f>
        <v>0</v>
      </c>
      <c r="E44" s="161"/>
      <c r="F44" s="160">
        <f>ΟΚΤΩΒΡΙΟΣ!F44+ΝΟΕΜΒΡΙΟΣ!E44</f>
        <v>0</v>
      </c>
    </row>
    <row r="45" spans="2:6" ht="12.75">
      <c r="B45" s="79" t="s">
        <v>79</v>
      </c>
      <c r="C45" s="80" t="s">
        <v>25</v>
      </c>
      <c r="D45" s="152">
        <f>ΟΚΤΩΒΡΙΟΣ!D45</f>
        <v>0</v>
      </c>
      <c r="E45" s="161"/>
      <c r="F45" s="160">
        <f>ΟΚΤΩΒΡΙΟΣ!F45+ΝΟΕΜΒΡΙΟΣ!E45</f>
        <v>0</v>
      </c>
    </row>
    <row r="46" spans="2:6" ht="12.75">
      <c r="B46" s="79" t="s">
        <v>94</v>
      </c>
      <c r="C46" s="80" t="s">
        <v>33</v>
      </c>
      <c r="D46" s="152">
        <f>ΟΚΤΩΒΡΙΟΣ!D46</f>
        <v>0</v>
      </c>
      <c r="E46" s="161"/>
      <c r="F46" s="160">
        <f>ΟΚΤΩΒΡΙΟΣ!F46+ΝΟΕΜΒΡΙΟΣ!E46</f>
        <v>0</v>
      </c>
    </row>
    <row r="47" spans="2:6" ht="25.5">
      <c r="B47" s="68" t="s">
        <v>80</v>
      </c>
      <c r="C47" s="70" t="s">
        <v>90</v>
      </c>
      <c r="D47" s="120">
        <f>D48+D51</f>
        <v>0</v>
      </c>
      <c r="E47" s="121">
        <f>E48+E51</f>
        <v>0</v>
      </c>
      <c r="F47" s="163">
        <f>F48+F51</f>
        <v>0</v>
      </c>
    </row>
    <row r="48" spans="2:6" ht="12.75">
      <c r="B48" s="71" t="s">
        <v>62</v>
      </c>
      <c r="C48" s="72" t="s">
        <v>81</v>
      </c>
      <c r="D48" s="123">
        <f>D49+D50</f>
        <v>0</v>
      </c>
      <c r="E48" s="124">
        <f>E49+E50</f>
        <v>0</v>
      </c>
      <c r="F48" s="164">
        <f>F49+F50</f>
        <v>0</v>
      </c>
    </row>
    <row r="49" spans="2:6" ht="12.75">
      <c r="B49" s="79"/>
      <c r="C49" s="80" t="s">
        <v>82</v>
      </c>
      <c r="D49" s="152">
        <f>ΟΚΤΩΒΡΙΟΣ!D49</f>
        <v>0</v>
      </c>
      <c r="E49" s="161"/>
      <c r="F49" s="160">
        <f>ΟΚΤΩΒΡΙΟΣ!F49+ΝΟΕΜΒΡΙΟΣ!E49</f>
        <v>0</v>
      </c>
    </row>
    <row r="50" spans="2:6" ht="12.75">
      <c r="B50" s="79"/>
      <c r="C50" s="80" t="s">
        <v>83</v>
      </c>
      <c r="D50" s="152">
        <f>ΟΚΤΩΒΡΙΟΣ!D50</f>
        <v>0</v>
      </c>
      <c r="E50" s="161"/>
      <c r="F50" s="160">
        <f>ΟΚΤΩΒΡΙΟΣ!F50+ΝΟΕΜΒΡΙΟΣ!E50</f>
        <v>0</v>
      </c>
    </row>
    <row r="51" spans="2:6" ht="12.75">
      <c r="B51" s="71" t="s">
        <v>64</v>
      </c>
      <c r="C51" s="72" t="s">
        <v>84</v>
      </c>
      <c r="D51" s="123">
        <f>D52+D53+D54</f>
        <v>0</v>
      </c>
      <c r="E51" s="124">
        <f>E52+E53+E54</f>
        <v>0</v>
      </c>
      <c r="F51" s="164">
        <f>F52+F53+F54</f>
        <v>0</v>
      </c>
    </row>
    <row r="52" spans="2:6" ht="25.5">
      <c r="B52" s="79"/>
      <c r="C52" s="80" t="s">
        <v>85</v>
      </c>
      <c r="D52" s="152">
        <f>ΟΚΤΩΒΡΙΟΣ!D52</f>
        <v>0</v>
      </c>
      <c r="E52" s="161"/>
      <c r="F52" s="160">
        <f>ΟΚΤΩΒΡΙΟΣ!F52+ΝΟΕΜΒΡΙΟΣ!E52</f>
        <v>0</v>
      </c>
    </row>
    <row r="53" spans="2:6" ht="25.5">
      <c r="B53" s="79"/>
      <c r="C53" s="80" t="s">
        <v>86</v>
      </c>
      <c r="D53" s="152">
        <f>ΟΚΤΩΒΡΙΟΣ!D53</f>
        <v>0</v>
      </c>
      <c r="E53" s="161"/>
      <c r="F53" s="160">
        <f>ΟΚΤΩΒΡΙΟΣ!F53+ΝΟΕΜΒΡΙΟΣ!E53</f>
        <v>0</v>
      </c>
    </row>
    <row r="54" spans="2:6" ht="26.25" thickBot="1">
      <c r="B54" s="79"/>
      <c r="C54" s="80" t="s">
        <v>87</v>
      </c>
      <c r="D54" s="152">
        <f>ΟΚΤΩΒΡΙΟΣ!D54</f>
        <v>0</v>
      </c>
      <c r="E54" s="161"/>
      <c r="F54" s="160">
        <f>ΟΚΤΩΒΡΙΟΣ!F54+ΝΟΕΜΒΡΙΟΣ!E54</f>
        <v>0</v>
      </c>
    </row>
    <row r="55" spans="2:6" ht="14.25" thickBot="1" thickTop="1">
      <c r="B55" s="73"/>
      <c r="C55" s="74" t="s">
        <v>91</v>
      </c>
      <c r="D55" s="126">
        <f>D47+D41</f>
        <v>0</v>
      </c>
      <c r="E55" s="127">
        <f>E47+E41</f>
        <v>0</v>
      </c>
      <c r="F55" s="128">
        <f>F47+F41</f>
        <v>0</v>
      </c>
    </row>
    <row r="56" spans="2:6" ht="14.25" thickBot="1" thickTop="1">
      <c r="B56" s="21"/>
      <c r="C56" s="40"/>
      <c r="D56" s="129"/>
      <c r="E56" s="130"/>
      <c r="F56" s="131"/>
    </row>
    <row r="57" spans="2:6" ht="14.25" thickBot="1" thickTop="1">
      <c r="B57" s="73"/>
      <c r="C57" s="74" t="s">
        <v>92</v>
      </c>
      <c r="D57" s="126">
        <f>D18-D41</f>
        <v>0</v>
      </c>
      <c r="E57" s="127">
        <f>E18-E41</f>
        <v>0</v>
      </c>
      <c r="F57" s="128">
        <f>F18-F41</f>
        <v>0</v>
      </c>
    </row>
    <row r="58" ht="13.5" thickTop="1"/>
    <row r="60" spans="1:6" ht="15.75">
      <c r="A60"/>
      <c r="B60" s="15" t="s">
        <v>45</v>
      </c>
      <c r="C60" s="8"/>
      <c r="D60" s="8"/>
      <c r="E60" s="9"/>
      <c r="F60" s="9"/>
    </row>
    <row r="61" spans="1:6" ht="14.25">
      <c r="A61" s="6"/>
      <c r="B61" s="7"/>
      <c r="C61" s="8"/>
      <c r="D61" s="8"/>
      <c r="E61" s="9"/>
      <c r="F61" s="9"/>
    </row>
    <row r="62" spans="1:6" ht="14.25">
      <c r="A62" s="3" t="s">
        <v>41</v>
      </c>
      <c r="B62" s="1" t="s">
        <v>18</v>
      </c>
      <c r="C62" s="3"/>
      <c r="D62" s="8"/>
      <c r="E62" s="9"/>
      <c r="F62" s="9"/>
    </row>
    <row r="63" spans="1:6" ht="15" thickBot="1">
      <c r="A63" s="3"/>
      <c r="B63" s="1"/>
      <c r="C63" s="3"/>
      <c r="D63" s="8"/>
      <c r="E63" s="9"/>
      <c r="F63" s="9"/>
    </row>
    <row r="64" spans="1:6" ht="39.75" thickBot="1" thickTop="1">
      <c r="A64" s="6"/>
      <c r="B64" s="22"/>
      <c r="C64" s="42"/>
      <c r="D64" s="41" t="s">
        <v>47</v>
      </c>
      <c r="E64" s="23" t="s">
        <v>46</v>
      </c>
      <c r="F64" s="24" t="s">
        <v>36</v>
      </c>
    </row>
    <row r="65" spans="2:6" ht="13.5" thickTop="1">
      <c r="B65" s="75">
        <v>1</v>
      </c>
      <c r="C65" s="76" t="s">
        <v>51</v>
      </c>
      <c r="D65" s="132">
        <f>SUM(D66:D68)</f>
        <v>0</v>
      </c>
      <c r="E65" s="165">
        <f>SUM(E66:E68)</f>
        <v>0</v>
      </c>
      <c r="F65" s="147">
        <f>SUM(F66:F68)</f>
        <v>0</v>
      </c>
    </row>
    <row r="66" spans="2:6" ht="12.75">
      <c r="B66" s="48"/>
      <c r="C66" s="43" t="s">
        <v>52</v>
      </c>
      <c r="D66" s="153">
        <f>ΟΚΤΩΒΡΙΟΣ!D66</f>
        <v>0</v>
      </c>
      <c r="E66" s="166">
        <f>ΟΚΤΩΒΡΙΟΣ!F66</f>
        <v>0</v>
      </c>
      <c r="F66" s="144"/>
    </row>
    <row r="67" spans="2:6" ht="12.75">
      <c r="B67" s="48"/>
      <c r="C67" s="43" t="s">
        <v>53</v>
      </c>
      <c r="D67" s="153">
        <f>ΟΚΤΩΒΡΙΟΣ!D67</f>
        <v>0</v>
      </c>
      <c r="E67" s="166">
        <f>ΟΚΤΩΒΡΙΟΣ!F67</f>
        <v>0</v>
      </c>
      <c r="F67" s="144"/>
    </row>
    <row r="68" spans="2:6" ht="12.75">
      <c r="B68" s="48"/>
      <c r="C68" s="43" t="s">
        <v>54</v>
      </c>
      <c r="D68" s="153">
        <f>ΟΚΤΩΒΡΙΟΣ!D68</f>
        <v>0</v>
      </c>
      <c r="E68" s="166">
        <f>ΟΚΤΩΒΡΙΟΣ!F68</f>
        <v>0</v>
      </c>
      <c r="F68" s="144"/>
    </row>
    <row r="69" spans="2:6" ht="12.75">
      <c r="B69" s="77">
        <v>2</v>
      </c>
      <c r="C69" s="78" t="s">
        <v>55</v>
      </c>
      <c r="D69" s="155">
        <f>SUM(D70:D72)</f>
        <v>0</v>
      </c>
      <c r="E69" s="167">
        <f>SUM(E70:E72)</f>
        <v>0</v>
      </c>
      <c r="F69" s="148">
        <f>SUM(F70:F72)</f>
        <v>0</v>
      </c>
    </row>
    <row r="70" spans="2:6" ht="12.75">
      <c r="B70" s="48"/>
      <c r="C70" s="43" t="s">
        <v>56</v>
      </c>
      <c r="D70" s="153">
        <f>ΟΚΤΩΒΡΙΟΣ!D70</f>
        <v>0</v>
      </c>
      <c r="E70" s="166">
        <f>ΟΚΤΩΒΡΙΟΣ!F70</f>
        <v>0</v>
      </c>
      <c r="F70" s="144"/>
    </row>
    <row r="71" spans="2:6" ht="12.75">
      <c r="B71" s="48"/>
      <c r="C71" s="43" t="s">
        <v>57</v>
      </c>
      <c r="D71" s="153">
        <f>ΟΚΤΩΒΡΙΟΣ!D71</f>
        <v>0</v>
      </c>
      <c r="E71" s="166">
        <f>ΟΚΤΩΒΡΙΟΣ!F71</f>
        <v>0</v>
      </c>
      <c r="F71" s="144"/>
    </row>
    <row r="72" spans="2:6" ht="12.75">
      <c r="B72" s="48"/>
      <c r="C72" s="43" t="s">
        <v>58</v>
      </c>
      <c r="D72" s="153">
        <f>ΟΚΤΩΒΡΙΟΣ!D72</f>
        <v>0</v>
      </c>
      <c r="E72" s="166">
        <f>ΟΚΤΩΒΡΙΟΣ!F72</f>
        <v>0</v>
      </c>
      <c r="F72" s="144"/>
    </row>
    <row r="73" spans="2:6" ht="12.75">
      <c r="B73" s="49">
        <v>3</v>
      </c>
      <c r="C73" s="45" t="s">
        <v>20</v>
      </c>
      <c r="D73" s="156">
        <f>ΟΚΤΩΒΡΙΟΣ!D73</f>
        <v>0</v>
      </c>
      <c r="E73" s="168">
        <f>ΟΚΤΩΒΡΙΟΣ!F73</f>
        <v>0</v>
      </c>
      <c r="F73" s="149"/>
    </row>
    <row r="74" spans="2:6" ht="12.75">
      <c r="B74" s="49">
        <v>4</v>
      </c>
      <c r="C74" s="44" t="s">
        <v>21</v>
      </c>
      <c r="D74" s="156">
        <f>ΟΚΤΩΒΡΙΟΣ!D74</f>
        <v>0</v>
      </c>
      <c r="E74" s="168">
        <f>ΟΚΤΩΒΡΙΟΣ!F74</f>
        <v>0</v>
      </c>
      <c r="F74" s="150"/>
    </row>
    <row r="75" spans="2:6" ht="12.75">
      <c r="B75" s="77">
        <v>5</v>
      </c>
      <c r="C75" s="78" t="s">
        <v>96</v>
      </c>
      <c r="D75" s="155">
        <f>D76+D78</f>
        <v>0</v>
      </c>
      <c r="E75" s="167">
        <f>E76+E78</f>
        <v>0</v>
      </c>
      <c r="F75" s="148">
        <f>F76+F78</f>
        <v>0</v>
      </c>
    </row>
    <row r="76" spans="2:6" ht="12.75">
      <c r="B76" s="48"/>
      <c r="C76" s="43" t="s">
        <v>97</v>
      </c>
      <c r="D76" s="153">
        <f>ΟΚΤΩΒΡΙΟΣ!D76</f>
        <v>0</v>
      </c>
      <c r="E76" s="153">
        <f>ΟΚΤΩΒΡΙΟΣ!F76</f>
        <v>0</v>
      </c>
      <c r="F76" s="144"/>
    </row>
    <row r="77" spans="2:6" ht="25.5">
      <c r="B77" s="50"/>
      <c r="C77" s="46" t="s">
        <v>22</v>
      </c>
      <c r="D77" s="157">
        <f>ΟΚΤΩΒΡΙΟΣ!D77</f>
        <v>0</v>
      </c>
      <c r="E77" s="157">
        <f>ΟΚΤΩΒΡΙΟΣ!F77</f>
        <v>0</v>
      </c>
      <c r="F77" s="145"/>
    </row>
    <row r="78" spans="2:6" ht="12.75">
      <c r="B78" s="48"/>
      <c r="C78" s="43" t="s">
        <v>98</v>
      </c>
      <c r="D78" s="153">
        <f>ΟΚΤΩΒΡΙΟΣ!D78</f>
        <v>0</v>
      </c>
      <c r="E78" s="153">
        <f>ΟΚΤΩΒΡΙΟΣ!F78</f>
        <v>0</v>
      </c>
      <c r="F78" s="144"/>
    </row>
    <row r="79" spans="2:6" ht="26.25" thickBot="1">
      <c r="B79" s="51"/>
      <c r="C79" s="47" t="s">
        <v>22</v>
      </c>
      <c r="D79" s="158">
        <f>ΟΚΤΩΒΡΙΟΣ!D79</f>
        <v>0</v>
      </c>
      <c r="E79" s="158">
        <f>ΟΚΤΩΒΡΙΟΣ!F79</f>
        <v>0</v>
      </c>
      <c r="F79" s="146"/>
    </row>
    <row r="80" ht="13.5" thickTop="1"/>
    <row r="82" spans="2:6" ht="12.75">
      <c r="B82" s="81"/>
      <c r="C82" s="82"/>
      <c r="D82" s="83"/>
      <c r="E82" s="84"/>
      <c r="F82" s="84"/>
    </row>
    <row r="83" spans="2:6" ht="12.75">
      <c r="B83" s="85" t="s">
        <v>107</v>
      </c>
      <c r="C83" s="86" t="s">
        <v>107</v>
      </c>
      <c r="D83" s="83"/>
      <c r="E83" s="177" t="s">
        <v>107</v>
      </c>
      <c r="F83" s="177"/>
    </row>
    <row r="84" spans="2:6" ht="12.75">
      <c r="B84" s="92"/>
      <c r="C84" s="93"/>
      <c r="D84" s="83"/>
      <c r="E84" s="176"/>
      <c r="F84" s="176"/>
    </row>
    <row r="85" spans="2:6" ht="12.75">
      <c r="B85" s="89" t="s">
        <v>109</v>
      </c>
      <c r="C85" s="89" t="s">
        <v>108</v>
      </c>
      <c r="D85" s="90"/>
      <c r="E85" s="175" t="s">
        <v>59</v>
      </c>
      <c r="F85" s="175"/>
    </row>
    <row r="86" spans="2:6" ht="12.75">
      <c r="B86" s="88"/>
      <c r="C86" s="91"/>
      <c r="D86" s="90"/>
      <c r="E86" s="87"/>
      <c r="F86" s="87"/>
    </row>
    <row r="87" spans="2:6" ht="12.75">
      <c r="B87" s="92"/>
      <c r="C87" s="94"/>
      <c r="D87" s="90"/>
      <c r="E87" s="176"/>
      <c r="F87" s="176"/>
    </row>
    <row r="88" spans="2:6" ht="12.75">
      <c r="B88" s="88"/>
      <c r="C88" s="91"/>
      <c r="D88" s="90"/>
      <c r="E88" s="87"/>
      <c r="F88" s="87"/>
    </row>
    <row r="89" spans="1:6" ht="15.75">
      <c r="A89" s="6"/>
      <c r="B89" s="15" t="s">
        <v>48</v>
      </c>
      <c r="C89" s="16"/>
      <c r="D89" s="11"/>
      <c r="E89" s="12"/>
      <c r="F89" s="12"/>
    </row>
    <row r="90" spans="1:6" ht="13.5" thickBot="1">
      <c r="A90" s="13" t="s">
        <v>42</v>
      </c>
      <c r="B90" s="10"/>
      <c r="C90" s="11"/>
      <c r="D90" s="11"/>
      <c r="E90" s="12"/>
      <c r="F90" s="12"/>
    </row>
    <row r="91" spans="1:6" ht="26.25" thickTop="1">
      <c r="A91" s="13"/>
      <c r="B91" s="178"/>
      <c r="C91" s="180" t="s">
        <v>38</v>
      </c>
      <c r="D91" s="38" t="s">
        <v>35</v>
      </c>
      <c r="E91" s="17" t="s">
        <v>36</v>
      </c>
      <c r="F91" s="18" t="s">
        <v>37</v>
      </c>
    </row>
    <row r="92" spans="1:6" ht="39" thickBot="1">
      <c r="A92" s="13"/>
      <c r="B92" s="179"/>
      <c r="C92" s="181"/>
      <c r="D92" s="39" t="s">
        <v>100</v>
      </c>
      <c r="E92" s="19"/>
      <c r="F92" s="20" t="s">
        <v>60</v>
      </c>
    </row>
    <row r="93" spans="2:6" ht="13.5" thickTop="1">
      <c r="B93" s="25"/>
      <c r="C93" s="52" t="s">
        <v>23</v>
      </c>
      <c r="D93" s="169">
        <f>SUM(D94:D98)</f>
        <v>0</v>
      </c>
      <c r="E93" s="169">
        <f>SUM(E94:E98)</f>
        <v>0</v>
      </c>
      <c r="F93" s="169">
        <f>SUM(F94:F98)</f>
        <v>0</v>
      </c>
    </row>
    <row r="94" spans="2:6" ht="12.75">
      <c r="B94" s="26"/>
      <c r="C94" s="53" t="s">
        <v>24</v>
      </c>
      <c r="D94" s="170"/>
      <c r="E94" s="170"/>
      <c r="F94" s="170"/>
    </row>
    <row r="95" spans="2:6" ht="12.75">
      <c r="B95" s="26"/>
      <c r="C95" s="53" t="s">
        <v>25</v>
      </c>
      <c r="D95" s="170">
        <f>D20</f>
        <v>0</v>
      </c>
      <c r="E95" s="170">
        <f>E20</f>
        <v>0</v>
      </c>
      <c r="F95" s="170">
        <f>F20</f>
        <v>0</v>
      </c>
    </row>
    <row r="96" spans="2:6" ht="12.75">
      <c r="B96" s="26"/>
      <c r="C96" s="53" t="s">
        <v>26</v>
      </c>
      <c r="D96" s="170">
        <f aca="true" t="shared" si="0" ref="D96:F97">D22</f>
        <v>0</v>
      </c>
      <c r="E96" s="170">
        <f t="shared" si="0"/>
        <v>0</v>
      </c>
      <c r="F96" s="170">
        <f t="shared" si="0"/>
        <v>0</v>
      </c>
    </row>
    <row r="97" spans="2:6" ht="12.75">
      <c r="B97" s="26"/>
      <c r="C97" s="53" t="s">
        <v>27</v>
      </c>
      <c r="D97" s="170">
        <f t="shared" si="0"/>
        <v>0</v>
      </c>
      <c r="E97" s="170">
        <f t="shared" si="0"/>
        <v>0</v>
      </c>
      <c r="F97" s="170">
        <f t="shared" si="0"/>
        <v>0</v>
      </c>
    </row>
    <row r="98" spans="2:6" ht="12.75">
      <c r="B98" s="26"/>
      <c r="C98" s="53" t="s">
        <v>28</v>
      </c>
      <c r="D98" s="170">
        <f>D24+D19+D25</f>
        <v>0</v>
      </c>
      <c r="E98" s="170">
        <f>E24+E19+E25</f>
        <v>0</v>
      </c>
      <c r="F98" s="170">
        <f>F24+F19+F25</f>
        <v>0</v>
      </c>
    </row>
    <row r="99" spans="2:6" ht="12.75">
      <c r="B99" s="29"/>
      <c r="C99" s="54" t="s">
        <v>29</v>
      </c>
      <c r="D99" s="171">
        <f>SUM(D100:D104)</f>
        <v>0</v>
      </c>
      <c r="E99" s="171">
        <f>SUM(E100:E104)</f>
        <v>0</v>
      </c>
      <c r="F99" s="171">
        <f>SUM(F100:F104)</f>
        <v>0</v>
      </c>
    </row>
    <row r="100" spans="2:6" ht="12.75">
      <c r="B100" s="26"/>
      <c r="C100" s="53" t="s">
        <v>30</v>
      </c>
      <c r="D100" s="170">
        <f>D42</f>
        <v>0</v>
      </c>
      <c r="E100" s="170">
        <f>E42</f>
        <v>0</v>
      </c>
      <c r="F100" s="170">
        <f>F42</f>
        <v>0</v>
      </c>
    </row>
    <row r="101" spans="2:6" ht="12.75">
      <c r="B101" s="26"/>
      <c r="C101" s="53" t="s">
        <v>31</v>
      </c>
      <c r="D101" s="170"/>
      <c r="E101" s="170"/>
      <c r="F101" s="170"/>
    </row>
    <row r="102" spans="2:6" ht="12.75">
      <c r="B102" s="26"/>
      <c r="C102" s="53" t="s">
        <v>25</v>
      </c>
      <c r="D102" s="170">
        <f>D45</f>
        <v>0</v>
      </c>
      <c r="E102" s="170">
        <f>E45</f>
        <v>0</v>
      </c>
      <c r="F102" s="170">
        <f>F45</f>
        <v>0</v>
      </c>
    </row>
    <row r="103" spans="2:6" ht="12.75">
      <c r="B103" s="26"/>
      <c r="C103" s="53" t="s">
        <v>32</v>
      </c>
      <c r="D103" s="170">
        <f>D43</f>
        <v>0</v>
      </c>
      <c r="E103" s="170">
        <f>E43</f>
        <v>0</v>
      </c>
      <c r="F103" s="170">
        <f>F43</f>
        <v>0</v>
      </c>
    </row>
    <row r="104" spans="2:6" ht="12.75">
      <c r="B104" s="26"/>
      <c r="C104" s="53" t="s">
        <v>33</v>
      </c>
      <c r="D104" s="170">
        <f>D44+D46</f>
        <v>0</v>
      </c>
      <c r="E104" s="170">
        <f>E44+E46</f>
        <v>0</v>
      </c>
      <c r="F104" s="170">
        <f>F44+F46</f>
        <v>0</v>
      </c>
    </row>
    <row r="105" spans="2:6" ht="12.75">
      <c r="B105" s="29"/>
      <c r="C105" s="54" t="s">
        <v>0</v>
      </c>
      <c r="D105" s="171">
        <f>D93-D99</f>
        <v>0</v>
      </c>
      <c r="E105" s="171">
        <f>E93-E99</f>
        <v>0</v>
      </c>
      <c r="F105" s="171">
        <f>F93-F99</f>
        <v>0</v>
      </c>
    </row>
    <row r="106" spans="2:6" ht="12.75">
      <c r="B106" s="29"/>
      <c r="C106" s="54" t="s">
        <v>1</v>
      </c>
      <c r="D106" s="171">
        <f>-D105</f>
        <v>0</v>
      </c>
      <c r="E106" s="171">
        <f>-E105</f>
        <v>0</v>
      </c>
      <c r="F106" s="171">
        <f>-F105</f>
        <v>0</v>
      </c>
    </row>
    <row r="107" spans="2:6" ht="12.75">
      <c r="B107" s="26"/>
      <c r="C107" s="53" t="s">
        <v>2</v>
      </c>
      <c r="D107" s="172">
        <f>D65</f>
        <v>0</v>
      </c>
      <c r="E107" s="172">
        <f>-(F65-E65)</f>
        <v>0</v>
      </c>
      <c r="F107" s="172">
        <f>-(F65-D65)</f>
        <v>0</v>
      </c>
    </row>
    <row r="108" spans="2:6" ht="12.75">
      <c r="B108" s="26"/>
      <c r="C108" s="53" t="s">
        <v>3</v>
      </c>
      <c r="D108" s="170">
        <f>D109+D110</f>
        <v>0</v>
      </c>
      <c r="E108" s="170">
        <f>E109+E110</f>
        <v>0</v>
      </c>
      <c r="F108" s="170">
        <f>F109+F110</f>
        <v>0</v>
      </c>
    </row>
    <row r="109" spans="2:6" ht="12.75">
      <c r="B109" s="26"/>
      <c r="C109" s="53" t="s">
        <v>4</v>
      </c>
      <c r="D109" s="170">
        <f>-(D52+D54)</f>
        <v>0</v>
      </c>
      <c r="E109" s="170">
        <f>-(E52+E54)</f>
        <v>0</v>
      </c>
      <c r="F109" s="170">
        <f>-(F52+F54)</f>
        <v>0</v>
      </c>
    </row>
    <row r="110" spans="2:6" ht="12.75">
      <c r="B110" s="26"/>
      <c r="C110" s="53" t="s">
        <v>5</v>
      </c>
      <c r="D110" s="170">
        <f>D31+D33</f>
        <v>0</v>
      </c>
      <c r="E110" s="170">
        <f>E31+E33</f>
        <v>0</v>
      </c>
      <c r="F110" s="170">
        <f>F31+F33</f>
        <v>0</v>
      </c>
    </row>
    <row r="111" spans="2:6" ht="12.75">
      <c r="B111" s="26"/>
      <c r="C111" s="53" t="s">
        <v>17</v>
      </c>
      <c r="D111" s="170">
        <f>D112+D113</f>
        <v>0</v>
      </c>
      <c r="E111" s="170">
        <f>E112+E113</f>
        <v>0</v>
      </c>
      <c r="F111" s="170">
        <f>F112+F113</f>
        <v>0</v>
      </c>
    </row>
    <row r="112" spans="2:6" ht="12.75">
      <c r="B112" s="26"/>
      <c r="C112" s="53" t="s">
        <v>6</v>
      </c>
      <c r="D112" s="170">
        <f>-D50</f>
        <v>0</v>
      </c>
      <c r="E112" s="170">
        <f>-E50</f>
        <v>0</v>
      </c>
      <c r="F112" s="170">
        <f>-F50</f>
        <v>0</v>
      </c>
    </row>
    <row r="113" spans="2:6" ht="12.75">
      <c r="B113" s="26"/>
      <c r="C113" s="53" t="s">
        <v>7</v>
      </c>
      <c r="D113" s="170">
        <f>D29</f>
        <v>0</v>
      </c>
      <c r="E113" s="170">
        <f>E29</f>
        <v>0</v>
      </c>
      <c r="F113" s="170">
        <f>F29</f>
        <v>0</v>
      </c>
    </row>
    <row r="114" spans="2:6" ht="12.75">
      <c r="B114" s="26"/>
      <c r="C114" s="53" t="s">
        <v>19</v>
      </c>
      <c r="D114" s="170">
        <f>D115+D116</f>
        <v>0</v>
      </c>
      <c r="E114" s="170">
        <f>E115+E116</f>
        <v>0</v>
      </c>
      <c r="F114" s="170">
        <f>F115+F116</f>
        <v>0</v>
      </c>
    </row>
    <row r="115" spans="2:6" ht="12.75">
      <c r="B115" s="26"/>
      <c r="C115" s="53" t="s">
        <v>4</v>
      </c>
      <c r="D115" s="170">
        <f>-D53</f>
        <v>0</v>
      </c>
      <c r="E115" s="170">
        <f>-E53</f>
        <v>0</v>
      </c>
      <c r="F115" s="170">
        <f>-F53</f>
        <v>0</v>
      </c>
    </row>
    <row r="116" spans="2:6" ht="12.75">
      <c r="B116" s="26"/>
      <c r="C116" s="53" t="s">
        <v>5</v>
      </c>
      <c r="D116" s="170">
        <f>D32</f>
        <v>0</v>
      </c>
      <c r="E116" s="170">
        <f>E32</f>
        <v>0</v>
      </c>
      <c r="F116" s="170">
        <f>F32</f>
        <v>0</v>
      </c>
    </row>
    <row r="117" spans="2:6" ht="12.75">
      <c r="B117" s="26"/>
      <c r="C117" s="53" t="s">
        <v>8</v>
      </c>
      <c r="D117" s="170">
        <f>D118+D119</f>
        <v>0</v>
      </c>
      <c r="E117" s="170">
        <f>E118+E119</f>
        <v>0</v>
      </c>
      <c r="F117" s="170">
        <f>F118+F119</f>
        <v>0</v>
      </c>
    </row>
    <row r="118" spans="2:6" ht="12.75">
      <c r="B118" s="26"/>
      <c r="C118" s="53" t="s">
        <v>9</v>
      </c>
      <c r="D118" s="170">
        <f>D28</f>
        <v>0</v>
      </c>
      <c r="E118" s="170">
        <f>E28</f>
        <v>0</v>
      </c>
      <c r="F118" s="170">
        <f>F28</f>
        <v>0</v>
      </c>
    </row>
    <row r="119" spans="2:6" ht="12.75">
      <c r="B119" s="26"/>
      <c r="C119" s="53" t="s">
        <v>10</v>
      </c>
      <c r="D119" s="170">
        <f>-D49</f>
        <v>0</v>
      </c>
      <c r="E119" s="170">
        <f>-E49</f>
        <v>0</v>
      </c>
      <c r="F119" s="170">
        <f>-F49</f>
        <v>0</v>
      </c>
    </row>
    <row r="120" spans="2:6" ht="12.75">
      <c r="B120" s="30"/>
      <c r="C120" s="55" t="s">
        <v>11</v>
      </c>
      <c r="D120" s="173">
        <f>D106-D108-D111-D114-D117-D107</f>
        <v>0</v>
      </c>
      <c r="E120" s="173">
        <f>E106-E108-E111-E114-E117-E107</f>
        <v>0</v>
      </c>
      <c r="F120" s="173">
        <f>F106-F108-F111-F114-F117-F107</f>
        <v>0</v>
      </c>
    </row>
    <row r="121" spans="2:6" ht="12.75">
      <c r="B121" s="26"/>
      <c r="C121" s="56" t="s">
        <v>16</v>
      </c>
      <c r="D121" s="174"/>
      <c r="E121" s="27"/>
      <c r="F121" s="28"/>
    </row>
    <row r="122" spans="2:6" ht="12.75">
      <c r="B122" s="26"/>
      <c r="C122" s="56" t="s">
        <v>12</v>
      </c>
      <c r="D122" s="174"/>
      <c r="E122" s="27"/>
      <c r="F122" s="28"/>
    </row>
    <row r="123" spans="2:6" ht="12.75">
      <c r="B123" s="26"/>
      <c r="C123" s="56" t="s">
        <v>13</v>
      </c>
      <c r="D123" s="174"/>
      <c r="E123" s="27">
        <f>E65+E34-E55-F65</f>
        <v>0</v>
      </c>
      <c r="F123" s="27">
        <f>D65+F34-F55-F65</f>
        <v>0</v>
      </c>
    </row>
    <row r="124" spans="2:6" ht="12.75">
      <c r="B124" s="26"/>
      <c r="C124" s="56" t="s">
        <v>3</v>
      </c>
      <c r="D124" s="174"/>
      <c r="E124" s="27">
        <f>E70+E71-F70-F71+E52+E54-E31-E33</f>
        <v>0</v>
      </c>
      <c r="F124" s="27">
        <f>D70+D71-F70-F71+F52+F54-F31-F33</f>
        <v>0</v>
      </c>
    </row>
    <row r="125" spans="2:6" ht="12.75">
      <c r="B125" s="26"/>
      <c r="C125" s="56" t="s">
        <v>14</v>
      </c>
      <c r="D125" s="174"/>
      <c r="E125" s="27">
        <f>E73-F73+E50-E29</f>
        <v>0</v>
      </c>
      <c r="F125" s="27">
        <f>D73-F73+F50-F29</f>
        <v>0</v>
      </c>
    </row>
    <row r="126" spans="2:6" ht="12.75">
      <c r="B126" s="26"/>
      <c r="C126" s="56" t="s">
        <v>19</v>
      </c>
      <c r="D126" s="174"/>
      <c r="E126" s="27">
        <f>E72-F72+E53-E32</f>
        <v>0</v>
      </c>
      <c r="F126" s="27">
        <f>D72-F72+F53-F32</f>
        <v>0</v>
      </c>
    </row>
    <row r="127" spans="2:6" ht="13.5" thickBot="1">
      <c r="B127" s="31"/>
      <c r="C127" s="57" t="s">
        <v>15</v>
      </c>
      <c r="D127" s="154"/>
      <c r="E127" s="32">
        <f>E74-F74+E28-E49</f>
        <v>0</v>
      </c>
      <c r="F127" s="32">
        <f>D74-F74+F28-F49</f>
        <v>0</v>
      </c>
    </row>
    <row r="128" spans="2:6" ht="13.5" thickTop="1">
      <c r="B128" s="26"/>
      <c r="C128" s="56" t="s">
        <v>13</v>
      </c>
      <c r="D128" s="174"/>
      <c r="E128" s="27">
        <f>E65-F65-E107</f>
        <v>0</v>
      </c>
      <c r="F128" s="27">
        <f>D65-F65-F107</f>
        <v>0</v>
      </c>
    </row>
    <row r="129" spans="2:6" ht="12.75">
      <c r="B129" s="26"/>
      <c r="C129" s="56" t="s">
        <v>3</v>
      </c>
      <c r="D129" s="174"/>
      <c r="E129" s="27">
        <f>E70+E71-E108-F70-F71</f>
        <v>0</v>
      </c>
      <c r="F129" s="27">
        <f>D70+D71-F108-F70-F71</f>
        <v>0</v>
      </c>
    </row>
    <row r="130" spans="2:6" ht="12.75">
      <c r="B130" s="26"/>
      <c r="C130" s="56" t="s">
        <v>14</v>
      </c>
      <c r="D130" s="174"/>
      <c r="E130" s="27">
        <f>E73-F73-E111</f>
        <v>0</v>
      </c>
      <c r="F130" s="27">
        <f>D73-F73-F111</f>
        <v>0</v>
      </c>
    </row>
    <row r="131" spans="2:6" ht="12.75">
      <c r="B131" s="26"/>
      <c r="C131" s="56" t="s">
        <v>19</v>
      </c>
      <c r="D131" s="174"/>
      <c r="E131" s="27">
        <f>E72-F72-E114</f>
        <v>0</v>
      </c>
      <c r="F131" s="27">
        <f>D72-F72-F114</f>
        <v>0</v>
      </c>
    </row>
    <row r="132" spans="2:6" ht="13.5" thickBot="1">
      <c r="B132" s="31"/>
      <c r="C132" s="57" t="s">
        <v>15</v>
      </c>
      <c r="D132" s="154"/>
      <c r="E132" s="32">
        <f>E74-F74+E117</f>
        <v>0</v>
      </c>
      <c r="F132" s="32">
        <f>D74-F74+F117</f>
        <v>0</v>
      </c>
    </row>
    <row r="133" spans="2:6" ht="13.5" thickTop="1">
      <c r="B133" s="26"/>
      <c r="C133" s="56" t="s">
        <v>49</v>
      </c>
      <c r="D133" s="174">
        <f>D110+D113+D116+D118</f>
        <v>0</v>
      </c>
      <c r="E133" s="174">
        <f>E110+E113+E116+E118</f>
        <v>0</v>
      </c>
      <c r="F133" s="174">
        <f>F110+F113+F116+F118</f>
        <v>0</v>
      </c>
    </row>
    <row r="134" spans="2:6" ht="12.75">
      <c r="B134" s="26"/>
      <c r="C134" s="56" t="s">
        <v>102</v>
      </c>
      <c r="D134" s="174">
        <f>D133+D93-D34</f>
        <v>0</v>
      </c>
      <c r="E134" s="174">
        <f>E133+E93-E34</f>
        <v>0</v>
      </c>
      <c r="F134" s="174">
        <f>F133+F93-F34</f>
        <v>0</v>
      </c>
    </row>
    <row r="135" spans="2:6" ht="12.75">
      <c r="B135" s="26"/>
      <c r="C135" s="56" t="s">
        <v>50</v>
      </c>
      <c r="D135" s="174">
        <f>-(D109+D112+D115+D119)</f>
        <v>0</v>
      </c>
      <c r="E135" s="174">
        <f>-(E109+E112+E115+E119)</f>
        <v>0</v>
      </c>
      <c r="F135" s="174">
        <f>-(F109+F112+F115+F119)</f>
        <v>0</v>
      </c>
    </row>
    <row r="136" spans="2:6" ht="13.5" thickBot="1">
      <c r="B136" s="31"/>
      <c r="C136" s="57" t="s">
        <v>101</v>
      </c>
      <c r="D136" s="154">
        <f>D135+D99-D55</f>
        <v>0</v>
      </c>
      <c r="E136" s="154">
        <f>E135+E99-E55</f>
        <v>0</v>
      </c>
      <c r="F136" s="154">
        <f>F135+F99-F55</f>
        <v>0</v>
      </c>
    </row>
    <row r="137" spans="3:4" ht="13.5" thickTop="1">
      <c r="C137" s="58"/>
      <c r="D137" s="59"/>
    </row>
  </sheetData>
  <sheetProtection sheet="1" objects="1" scenarios="1"/>
  <mergeCells count="11">
    <mergeCell ref="B91:B92"/>
    <mergeCell ref="C91:C92"/>
    <mergeCell ref="E83:F83"/>
    <mergeCell ref="E84:F84"/>
    <mergeCell ref="E85:F85"/>
    <mergeCell ref="E87:F87"/>
    <mergeCell ref="B2:F2"/>
    <mergeCell ref="B16:B17"/>
    <mergeCell ref="C16:C17"/>
    <mergeCell ref="B39:B40"/>
    <mergeCell ref="C39:C40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C1">
      <selection activeCell="E19" sqref="E19"/>
    </sheetView>
  </sheetViews>
  <sheetFormatPr defaultColWidth="9.140625" defaultRowHeight="12.75"/>
  <cols>
    <col min="1" max="1" width="4.00390625" style="2" bestFit="1" customWidth="1"/>
    <col min="2" max="2" width="22.28125" style="4" customWidth="1"/>
    <col min="3" max="3" width="59.57421875" style="0" customWidth="1"/>
    <col min="4" max="4" width="21.8515625" style="0" customWidth="1"/>
    <col min="5" max="6" width="20.7109375" style="0" customWidth="1"/>
    <col min="7" max="7" width="10.7109375" style="0" customWidth="1"/>
  </cols>
  <sheetData>
    <row r="2" spans="2:6" ht="18">
      <c r="B2" s="182" t="s">
        <v>99</v>
      </c>
      <c r="C2" s="182"/>
      <c r="D2" s="182"/>
      <c r="E2" s="182"/>
      <c r="F2" s="182"/>
    </row>
    <row r="3" spans="2:6" ht="12.75">
      <c r="B3" s="98"/>
      <c r="C3" s="98"/>
      <c r="D3" s="98"/>
      <c r="E3" s="98"/>
      <c r="F3" s="98"/>
    </row>
    <row r="4" spans="1:9" ht="12.75">
      <c r="A4" s="36"/>
      <c r="B4" s="99" t="s">
        <v>104</v>
      </c>
      <c r="C4" s="96">
        <f>ΝΟΕΜΒΡΙΟΣ!C4</f>
        <v>0</v>
      </c>
      <c r="D4" s="102"/>
      <c r="E4" s="103"/>
      <c r="F4" s="104"/>
      <c r="G4" s="33"/>
      <c r="H4" s="33"/>
      <c r="I4" s="33"/>
    </row>
    <row r="5" spans="1:9" ht="12.75">
      <c r="A5" s="36"/>
      <c r="B5" s="100"/>
      <c r="C5" s="103"/>
      <c r="D5" s="102"/>
      <c r="E5" s="103"/>
      <c r="F5" s="104"/>
      <c r="G5" s="33"/>
      <c r="H5" s="33"/>
      <c r="I5" s="33"/>
    </row>
    <row r="6" spans="1:9" ht="12.75">
      <c r="A6" s="36"/>
      <c r="B6" s="101" t="s">
        <v>105</v>
      </c>
      <c r="C6" s="96">
        <f>ΝΟΕΜΒΡΙΟΣ!C6</f>
        <v>0</v>
      </c>
      <c r="D6" s="103"/>
      <c r="E6" s="101" t="s">
        <v>111</v>
      </c>
      <c r="F6" s="95">
        <f>ΝΟΕΜΒΡΙΟΣ!F6</f>
        <v>0</v>
      </c>
      <c r="G6" s="33"/>
      <c r="H6" s="33"/>
      <c r="I6" s="33"/>
    </row>
    <row r="7" spans="1:9" ht="12.75">
      <c r="A7" s="36"/>
      <c r="B7" s="101"/>
      <c r="C7" s="103"/>
      <c r="D7" s="103"/>
      <c r="E7" s="103"/>
      <c r="F7" s="104"/>
      <c r="G7" s="33"/>
      <c r="H7" s="33"/>
      <c r="I7" s="33"/>
    </row>
    <row r="8" spans="1:9" ht="12.75">
      <c r="A8" s="36"/>
      <c r="B8" s="101" t="s">
        <v>103</v>
      </c>
      <c r="C8" s="97">
        <v>2010</v>
      </c>
      <c r="D8" s="103"/>
      <c r="E8" s="101" t="s">
        <v>110</v>
      </c>
      <c r="F8" s="95">
        <f>ΝΟΕΜΒΡΙΟΣ!F8</f>
        <v>0</v>
      </c>
      <c r="G8" s="33"/>
      <c r="H8" s="33"/>
      <c r="I8" s="33"/>
    </row>
    <row r="9" spans="1:9" ht="12.75">
      <c r="A9" s="36"/>
      <c r="B9" s="101"/>
      <c r="C9" s="103"/>
      <c r="D9" s="103"/>
      <c r="E9" s="102"/>
      <c r="F9" s="104"/>
      <c r="G9" s="33"/>
      <c r="H9" s="33"/>
      <c r="I9" s="33"/>
    </row>
    <row r="10" spans="1:9" ht="12.75">
      <c r="A10" s="36"/>
      <c r="B10" s="101" t="s">
        <v>106</v>
      </c>
      <c r="C10" s="97" t="s">
        <v>118</v>
      </c>
      <c r="D10" s="103"/>
      <c r="E10" s="103"/>
      <c r="F10" s="104"/>
      <c r="G10" s="33"/>
      <c r="H10" s="33"/>
      <c r="I10" s="33"/>
    </row>
    <row r="11" spans="1:9" ht="12.75">
      <c r="A11" s="36"/>
      <c r="B11" s="102"/>
      <c r="C11" s="103"/>
      <c r="D11" s="103"/>
      <c r="E11" s="103"/>
      <c r="F11" s="104"/>
      <c r="G11" s="33"/>
      <c r="H11" s="33"/>
      <c r="I11" s="33"/>
    </row>
    <row r="12" spans="1:9" ht="15.75">
      <c r="A12" s="36"/>
      <c r="B12" s="37" t="s">
        <v>44</v>
      </c>
      <c r="C12" s="33"/>
      <c r="D12" s="33"/>
      <c r="E12" s="33"/>
      <c r="F12" s="35"/>
      <c r="G12" s="33"/>
      <c r="H12" s="33"/>
      <c r="I12" s="33"/>
    </row>
    <row r="13" spans="1:9" ht="12.75">
      <c r="A13" s="36"/>
      <c r="B13" s="34"/>
      <c r="C13" s="33"/>
      <c r="D13" s="33"/>
      <c r="E13" s="33"/>
      <c r="F13" s="35"/>
      <c r="G13" s="33"/>
      <c r="H13" s="33"/>
      <c r="I13" s="33"/>
    </row>
    <row r="14" spans="1:2" ht="15.75">
      <c r="A14" s="5" t="s">
        <v>39</v>
      </c>
      <c r="B14" s="14" t="s">
        <v>23</v>
      </c>
    </row>
    <row r="15" ht="13.5" thickBot="1">
      <c r="B15" s="4" t="s">
        <v>34</v>
      </c>
    </row>
    <row r="16" spans="2:6" ht="26.25" thickTop="1">
      <c r="B16" s="183"/>
      <c r="C16" s="185" t="s">
        <v>43</v>
      </c>
      <c r="D16" s="38" t="s">
        <v>35</v>
      </c>
      <c r="E16" s="17" t="s">
        <v>36</v>
      </c>
      <c r="F16" s="18" t="s">
        <v>37</v>
      </c>
    </row>
    <row r="17" spans="2:6" ht="77.25" thickBot="1">
      <c r="B17" s="184"/>
      <c r="C17" s="186"/>
      <c r="D17" s="39" t="s">
        <v>115</v>
      </c>
      <c r="E17" s="19"/>
      <c r="F17" s="20" t="s">
        <v>60</v>
      </c>
    </row>
    <row r="18" spans="2:6" ht="13.5" thickTop="1">
      <c r="B18" s="60" t="s">
        <v>61</v>
      </c>
      <c r="C18" s="61" t="s">
        <v>93</v>
      </c>
      <c r="D18" s="105">
        <f>D19+D20+D21+D25</f>
        <v>0</v>
      </c>
      <c r="E18" s="106">
        <f>E19+E20+E21+E25</f>
        <v>0</v>
      </c>
      <c r="F18" s="107">
        <f>F19+F20+F21+F25</f>
        <v>0</v>
      </c>
    </row>
    <row r="19" spans="2:6" ht="12.75">
      <c r="B19" s="79" t="s">
        <v>62</v>
      </c>
      <c r="C19" s="80" t="s">
        <v>63</v>
      </c>
      <c r="D19" s="152">
        <f>ΝΟΕΜΒΡΙΟΣ!D19</f>
        <v>0</v>
      </c>
      <c r="E19" s="161"/>
      <c r="F19" s="160">
        <f>ΝΟΕΜΒΡΙΟΣ!F19+ΔΕΚΕΜΒΡΙΟΣ!E19</f>
        <v>0</v>
      </c>
    </row>
    <row r="20" spans="2:6" ht="12.75">
      <c r="B20" s="79" t="s">
        <v>64</v>
      </c>
      <c r="C20" s="80" t="s">
        <v>25</v>
      </c>
      <c r="D20" s="152">
        <f>ΝΟΕΜΒΡΙΟΣ!D20</f>
        <v>0</v>
      </c>
      <c r="E20" s="161"/>
      <c r="F20" s="160">
        <f>ΝΟΕΜΒΡΙΟΣ!F20+ΔΕΚΕΜΒΡΙΟΣ!E20</f>
        <v>0</v>
      </c>
    </row>
    <row r="21" spans="2:6" ht="12.75">
      <c r="B21" s="62" t="s">
        <v>68</v>
      </c>
      <c r="C21" s="65" t="s">
        <v>112</v>
      </c>
      <c r="D21" s="108">
        <f>D22+D23+D24</f>
        <v>0</v>
      </c>
      <c r="E21" s="109">
        <f>E22+E23+E24</f>
        <v>0</v>
      </c>
      <c r="F21" s="110">
        <f>F22+F23+F24</f>
        <v>0</v>
      </c>
    </row>
    <row r="22" spans="2:6" ht="12.75">
      <c r="B22" s="79"/>
      <c r="C22" s="80" t="s">
        <v>65</v>
      </c>
      <c r="D22" s="152">
        <f>ΝΟΕΜΒΡΙΟΣ!D22</f>
        <v>0</v>
      </c>
      <c r="E22" s="161"/>
      <c r="F22" s="160">
        <f>ΝΟΕΜΒΡΙΟΣ!F22+ΔΕΚΕΜΒΡΙΟΣ!E22</f>
        <v>0</v>
      </c>
    </row>
    <row r="23" spans="2:6" ht="12.75">
      <c r="B23" s="79"/>
      <c r="C23" s="80" t="s">
        <v>66</v>
      </c>
      <c r="D23" s="152">
        <f>ΝΟΕΜΒΡΙΟΣ!D23</f>
        <v>0</v>
      </c>
      <c r="E23" s="161"/>
      <c r="F23" s="160">
        <f>ΝΟΕΜΒΡΙΟΣ!F23+ΔΕΚΕΜΒΡΙΟΣ!E23</f>
        <v>0</v>
      </c>
    </row>
    <row r="24" spans="2:6" ht="12.75">
      <c r="B24" s="79"/>
      <c r="C24" s="80" t="s">
        <v>67</v>
      </c>
      <c r="D24" s="152">
        <f>ΝΟΕΜΒΡΙΟΣ!D24</f>
        <v>0</v>
      </c>
      <c r="E24" s="161"/>
      <c r="F24" s="160">
        <f>ΝΟΕΜΒΡΙΟΣ!F24+ΔΕΚΕΜΒΡΙΟΣ!E24</f>
        <v>0</v>
      </c>
    </row>
    <row r="25" spans="2:6" ht="12.75">
      <c r="B25" s="79" t="s">
        <v>79</v>
      </c>
      <c r="C25" s="80" t="s">
        <v>28</v>
      </c>
      <c r="D25" s="152">
        <f>ΝΟΕΜΒΡΙΟΣ!D25</f>
        <v>0</v>
      </c>
      <c r="E25" s="161"/>
      <c r="F25" s="160">
        <f>ΝΟΕΜΒΡΙΟΣ!F25+ΔΕΚΕΜΒΡΙΟΣ!E25</f>
        <v>0</v>
      </c>
    </row>
    <row r="26" spans="2:6" ht="25.5">
      <c r="B26" s="62" t="s">
        <v>69</v>
      </c>
      <c r="C26" s="63" t="s">
        <v>88</v>
      </c>
      <c r="D26" s="111">
        <f>D27+D30</f>
        <v>0</v>
      </c>
      <c r="E26" s="112">
        <f>E27+E30</f>
        <v>0</v>
      </c>
      <c r="F26" s="110">
        <f>F27+F30</f>
        <v>0</v>
      </c>
    </row>
    <row r="27" spans="2:6" ht="12.75">
      <c r="B27" s="64" t="s">
        <v>62</v>
      </c>
      <c r="C27" s="65" t="s">
        <v>70</v>
      </c>
      <c r="D27" s="114">
        <f>D28+D29</f>
        <v>0</v>
      </c>
      <c r="E27" s="115">
        <f>E28+E29</f>
        <v>0</v>
      </c>
      <c r="F27" s="159">
        <f>F28+F29</f>
        <v>0</v>
      </c>
    </row>
    <row r="28" spans="2:6" ht="12.75">
      <c r="B28" s="79"/>
      <c r="C28" s="80" t="s">
        <v>71</v>
      </c>
      <c r="D28" s="152">
        <f>ΝΟΕΜΒΡΙΟΣ!D28</f>
        <v>0</v>
      </c>
      <c r="E28" s="161"/>
      <c r="F28" s="160">
        <f>ΝΟΕΜΒΡΙΟΣ!F28+ΔΕΚΕΜΒΡΙΟΣ!E28</f>
        <v>0</v>
      </c>
    </row>
    <row r="29" spans="2:6" ht="12.75">
      <c r="B29" s="79"/>
      <c r="C29" s="80" t="s">
        <v>72</v>
      </c>
      <c r="D29" s="152">
        <f>ΝΟΕΜΒΡΙΟΣ!D29</f>
        <v>0</v>
      </c>
      <c r="E29" s="161"/>
      <c r="F29" s="160">
        <f>ΝΟΕΜΒΡΙΟΣ!F29+ΔΕΚΕΜΒΡΙΟΣ!E29</f>
        <v>0</v>
      </c>
    </row>
    <row r="30" spans="2:6" ht="25.5">
      <c r="B30" s="64" t="s">
        <v>64</v>
      </c>
      <c r="C30" s="65" t="s">
        <v>73</v>
      </c>
      <c r="D30" s="114">
        <f>D31+D32+D33</f>
        <v>0</v>
      </c>
      <c r="E30" s="115">
        <f>E31+E32+E33</f>
        <v>0</v>
      </c>
      <c r="F30" s="159">
        <f>F31+F32+F33</f>
        <v>0</v>
      </c>
    </row>
    <row r="31" spans="2:6" ht="25.5">
      <c r="B31" s="79"/>
      <c r="C31" s="80" t="s">
        <v>74</v>
      </c>
      <c r="D31" s="152">
        <f>ΝΟΕΜΒΡΙΟΣ!D31</f>
        <v>0</v>
      </c>
      <c r="E31" s="161"/>
      <c r="F31" s="160">
        <f>ΝΟΕΜΒΡΙΟΣ!F31+ΔΕΚΕΜΒΡΙΟΣ!E31</f>
        <v>0</v>
      </c>
    </row>
    <row r="32" spans="2:6" ht="25.5">
      <c r="B32" s="79"/>
      <c r="C32" s="80" t="s">
        <v>75</v>
      </c>
      <c r="D32" s="152">
        <f>ΝΟΕΜΒΡΙΟΣ!D32</f>
        <v>0</v>
      </c>
      <c r="E32" s="161"/>
      <c r="F32" s="160">
        <f>ΝΟΕΜΒΡΙΟΣ!F32+ΔΕΚΕΜΒΡΙΟΣ!E32</f>
        <v>0</v>
      </c>
    </row>
    <row r="33" spans="2:6" ht="26.25" thickBot="1">
      <c r="B33" s="79"/>
      <c r="C33" s="80" t="s">
        <v>76</v>
      </c>
      <c r="D33" s="152">
        <f>ΝΟΕΜΒΡΙΟΣ!D33</f>
        <v>0</v>
      </c>
      <c r="E33" s="161"/>
      <c r="F33" s="160">
        <f>ΝΟΕΜΒΡΙΟΣ!F33+ΔΕΚΕΜΒΡΙΟΣ!E33</f>
        <v>0</v>
      </c>
    </row>
    <row r="34" spans="2:6" ht="14.25" thickBot="1" thickTop="1">
      <c r="B34" s="66"/>
      <c r="C34" s="67" t="s">
        <v>89</v>
      </c>
      <c r="D34" s="114">
        <f>D26+D18</f>
        <v>0</v>
      </c>
      <c r="E34" s="115">
        <f>E26+E18</f>
        <v>0</v>
      </c>
      <c r="F34" s="159">
        <f>F26+F18</f>
        <v>0</v>
      </c>
    </row>
    <row r="35" ht="13.5" thickTop="1"/>
    <row r="37" spans="1:2" ht="15.75">
      <c r="A37" s="5" t="s">
        <v>40</v>
      </c>
      <c r="B37" s="14" t="s">
        <v>29</v>
      </c>
    </row>
    <row r="38" ht="13.5" thickBot="1">
      <c r="B38" s="4" t="s">
        <v>34</v>
      </c>
    </row>
    <row r="39" spans="2:6" ht="26.25" thickTop="1">
      <c r="B39" s="183"/>
      <c r="C39" s="185" t="s">
        <v>43</v>
      </c>
      <c r="D39" s="38" t="s">
        <v>35</v>
      </c>
      <c r="E39" s="17" t="s">
        <v>36</v>
      </c>
      <c r="F39" s="18" t="s">
        <v>37</v>
      </c>
    </row>
    <row r="40" spans="2:6" ht="77.25" thickBot="1">
      <c r="B40" s="184"/>
      <c r="C40" s="186"/>
      <c r="D40" s="39" t="s">
        <v>115</v>
      </c>
      <c r="E40" s="19"/>
      <c r="F40" s="20" t="s">
        <v>60</v>
      </c>
    </row>
    <row r="41" spans="2:6" ht="13.5" thickTop="1">
      <c r="B41" s="68" t="s">
        <v>77</v>
      </c>
      <c r="C41" s="69" t="s">
        <v>95</v>
      </c>
      <c r="D41" s="117">
        <f>SUM(D42:D46)</f>
        <v>0</v>
      </c>
      <c r="E41" s="118">
        <f>SUM(E42:E46)</f>
        <v>0</v>
      </c>
      <c r="F41" s="119">
        <f>SUM(F42:F46)</f>
        <v>0</v>
      </c>
    </row>
    <row r="42" spans="2:6" ht="12.75">
      <c r="B42" s="79" t="s">
        <v>62</v>
      </c>
      <c r="C42" s="80" t="s">
        <v>30</v>
      </c>
      <c r="D42" s="152">
        <f>ΝΟΕΜΒΡΙΟΣ!D42</f>
        <v>0</v>
      </c>
      <c r="E42" s="161"/>
      <c r="F42" s="160">
        <f>ΝΟΕΜΒΡΙΟΣ!F42+ΔΕΚΕΜΒΡΙΟΣ!E42</f>
        <v>0</v>
      </c>
    </row>
    <row r="43" spans="2:6" ht="12.75">
      <c r="B43" s="79" t="s">
        <v>64</v>
      </c>
      <c r="C43" s="80" t="s">
        <v>32</v>
      </c>
      <c r="D43" s="152">
        <f>ΝΟΕΜΒΡΙΟΣ!D43</f>
        <v>0</v>
      </c>
      <c r="E43" s="161"/>
      <c r="F43" s="160">
        <f>ΝΟΕΜΒΡΙΟΣ!F43+ΔΕΚΕΜΒΡΙΟΣ!E43</f>
        <v>0</v>
      </c>
    </row>
    <row r="44" spans="2:6" ht="25.5">
      <c r="B44" s="79" t="s">
        <v>68</v>
      </c>
      <c r="C44" s="80" t="s">
        <v>78</v>
      </c>
      <c r="D44" s="152">
        <f>ΝΟΕΜΒΡΙΟΣ!D44</f>
        <v>0</v>
      </c>
      <c r="E44" s="161"/>
      <c r="F44" s="160">
        <f>ΝΟΕΜΒΡΙΟΣ!F44+ΔΕΚΕΜΒΡΙΟΣ!E44</f>
        <v>0</v>
      </c>
    </row>
    <row r="45" spans="2:6" ht="12.75">
      <c r="B45" s="79" t="s">
        <v>79</v>
      </c>
      <c r="C45" s="80" t="s">
        <v>25</v>
      </c>
      <c r="D45" s="152">
        <f>ΝΟΕΜΒΡΙΟΣ!D45</f>
        <v>0</v>
      </c>
      <c r="E45" s="161"/>
      <c r="F45" s="160">
        <f>ΝΟΕΜΒΡΙΟΣ!F45+ΔΕΚΕΜΒΡΙΟΣ!E45</f>
        <v>0</v>
      </c>
    </row>
    <row r="46" spans="2:6" ht="12.75">
      <c r="B46" s="79" t="s">
        <v>94</v>
      </c>
      <c r="C46" s="80" t="s">
        <v>33</v>
      </c>
      <c r="D46" s="152">
        <f>ΝΟΕΜΒΡΙΟΣ!D46</f>
        <v>0</v>
      </c>
      <c r="E46" s="161"/>
      <c r="F46" s="160">
        <f>ΝΟΕΜΒΡΙΟΣ!F46+ΔΕΚΕΜΒΡΙΟΣ!E46</f>
        <v>0</v>
      </c>
    </row>
    <row r="47" spans="2:6" ht="25.5">
      <c r="B47" s="68" t="s">
        <v>80</v>
      </c>
      <c r="C47" s="70" t="s">
        <v>90</v>
      </c>
      <c r="D47" s="120">
        <f>D48+D51</f>
        <v>0</v>
      </c>
      <c r="E47" s="121">
        <f>E48+E51</f>
        <v>0</v>
      </c>
      <c r="F47" s="163">
        <f>F48+F51</f>
        <v>0</v>
      </c>
    </row>
    <row r="48" spans="2:6" ht="12.75">
      <c r="B48" s="71" t="s">
        <v>62</v>
      </c>
      <c r="C48" s="72" t="s">
        <v>81</v>
      </c>
      <c r="D48" s="123">
        <f>D49+D50</f>
        <v>0</v>
      </c>
      <c r="E48" s="124">
        <f>E49+E50</f>
        <v>0</v>
      </c>
      <c r="F48" s="164">
        <f>F49+F50</f>
        <v>0</v>
      </c>
    </row>
    <row r="49" spans="2:6" ht="12.75">
      <c r="B49" s="79"/>
      <c r="C49" s="80" t="s">
        <v>82</v>
      </c>
      <c r="D49" s="152">
        <f>ΝΟΕΜΒΡΙΟΣ!D49</f>
        <v>0</v>
      </c>
      <c r="E49" s="161"/>
      <c r="F49" s="160">
        <f>ΝΟΕΜΒΡΙΟΣ!F49+ΔΕΚΕΜΒΡΙΟΣ!E49</f>
        <v>0</v>
      </c>
    </row>
    <row r="50" spans="2:6" ht="12.75">
      <c r="B50" s="79"/>
      <c r="C50" s="80" t="s">
        <v>83</v>
      </c>
      <c r="D50" s="152">
        <f>ΝΟΕΜΒΡΙΟΣ!D50</f>
        <v>0</v>
      </c>
      <c r="E50" s="161"/>
      <c r="F50" s="160">
        <f>ΝΟΕΜΒΡΙΟΣ!F50+ΔΕΚΕΜΒΡΙΟΣ!E50</f>
        <v>0</v>
      </c>
    </row>
    <row r="51" spans="2:6" ht="12.75">
      <c r="B51" s="71" t="s">
        <v>64</v>
      </c>
      <c r="C51" s="72" t="s">
        <v>84</v>
      </c>
      <c r="D51" s="123">
        <f>D52+D53+D54</f>
        <v>0</v>
      </c>
      <c r="E51" s="124">
        <f>E52+E53+E54</f>
        <v>0</v>
      </c>
      <c r="F51" s="164">
        <f>F52+F53+F54</f>
        <v>0</v>
      </c>
    </row>
    <row r="52" spans="2:6" ht="25.5">
      <c r="B52" s="79"/>
      <c r="C52" s="80" t="s">
        <v>85</v>
      </c>
      <c r="D52" s="152">
        <f>ΝΟΕΜΒΡΙΟΣ!D52</f>
        <v>0</v>
      </c>
      <c r="E52" s="161"/>
      <c r="F52" s="160">
        <f>ΝΟΕΜΒΡΙΟΣ!F52+ΔΕΚΕΜΒΡΙΟΣ!E52</f>
        <v>0</v>
      </c>
    </row>
    <row r="53" spans="2:6" ht="25.5">
      <c r="B53" s="79"/>
      <c r="C53" s="80" t="s">
        <v>86</v>
      </c>
      <c r="D53" s="152">
        <f>ΝΟΕΜΒΡΙΟΣ!D53</f>
        <v>0</v>
      </c>
      <c r="E53" s="161"/>
      <c r="F53" s="160">
        <f>ΝΟΕΜΒΡΙΟΣ!F53+ΔΕΚΕΜΒΡΙΟΣ!E53</f>
        <v>0</v>
      </c>
    </row>
    <row r="54" spans="2:6" ht="26.25" thickBot="1">
      <c r="B54" s="79"/>
      <c r="C54" s="80" t="s">
        <v>87</v>
      </c>
      <c r="D54" s="152">
        <f>ΝΟΕΜΒΡΙΟΣ!D54</f>
        <v>0</v>
      </c>
      <c r="E54" s="161"/>
      <c r="F54" s="160">
        <f>ΝΟΕΜΒΡΙΟΣ!F54+ΔΕΚΕΜΒΡΙΟΣ!E54</f>
        <v>0</v>
      </c>
    </row>
    <row r="55" spans="2:6" ht="14.25" thickBot="1" thickTop="1">
      <c r="B55" s="73"/>
      <c r="C55" s="74" t="s">
        <v>91</v>
      </c>
      <c r="D55" s="126">
        <f>D47+D41</f>
        <v>0</v>
      </c>
      <c r="E55" s="127">
        <f>E47+E41</f>
        <v>0</v>
      </c>
      <c r="F55" s="128">
        <f>F47+F41</f>
        <v>0</v>
      </c>
    </row>
    <row r="56" spans="2:6" ht="14.25" thickBot="1" thickTop="1">
      <c r="B56" s="21"/>
      <c r="C56" s="40"/>
      <c r="D56" s="129"/>
      <c r="E56" s="130"/>
      <c r="F56" s="131"/>
    </row>
    <row r="57" spans="2:6" ht="14.25" thickBot="1" thickTop="1">
      <c r="B57" s="73"/>
      <c r="C57" s="74" t="s">
        <v>92</v>
      </c>
      <c r="D57" s="126">
        <f>D18-D41</f>
        <v>0</v>
      </c>
      <c r="E57" s="127">
        <f>E18-E41</f>
        <v>0</v>
      </c>
      <c r="F57" s="128">
        <f>F18-F41</f>
        <v>0</v>
      </c>
    </row>
    <row r="58" ht="13.5" thickTop="1"/>
    <row r="60" spans="1:6" ht="15.75">
      <c r="A60"/>
      <c r="B60" s="15" t="s">
        <v>45</v>
      </c>
      <c r="C60" s="8"/>
      <c r="D60" s="8"/>
      <c r="E60" s="9"/>
      <c r="F60" s="9"/>
    </row>
    <row r="61" spans="1:6" ht="14.25">
      <c r="A61" s="6"/>
      <c r="B61" s="7"/>
      <c r="C61" s="8"/>
      <c r="D61" s="8"/>
      <c r="E61" s="9"/>
      <c r="F61" s="9"/>
    </row>
    <row r="62" spans="1:6" ht="14.25">
      <c r="A62" s="3" t="s">
        <v>41</v>
      </c>
      <c r="B62" s="1" t="s">
        <v>18</v>
      </c>
      <c r="C62" s="3"/>
      <c r="D62" s="8"/>
      <c r="E62" s="9"/>
      <c r="F62" s="9"/>
    </row>
    <row r="63" spans="1:6" ht="15" thickBot="1">
      <c r="A63" s="3"/>
      <c r="B63" s="1"/>
      <c r="C63" s="3"/>
      <c r="D63" s="8"/>
      <c r="E63" s="9"/>
      <c r="F63" s="9"/>
    </row>
    <row r="64" spans="1:6" ht="39.75" thickBot="1" thickTop="1">
      <c r="A64" s="6"/>
      <c r="B64" s="22"/>
      <c r="C64" s="42"/>
      <c r="D64" s="41" t="s">
        <v>47</v>
      </c>
      <c r="E64" s="23" t="s">
        <v>46</v>
      </c>
      <c r="F64" s="24" t="s">
        <v>36</v>
      </c>
    </row>
    <row r="65" spans="2:6" ht="13.5" thickTop="1">
      <c r="B65" s="75">
        <v>1</v>
      </c>
      <c r="C65" s="76" t="s">
        <v>51</v>
      </c>
      <c r="D65" s="132">
        <f>SUM(D66:D68)</f>
        <v>0</v>
      </c>
      <c r="E65" s="165">
        <f>SUM(E66:E68)</f>
        <v>0</v>
      </c>
      <c r="F65" s="147">
        <f>SUM(F66:F68)</f>
        <v>0</v>
      </c>
    </row>
    <row r="66" spans="2:6" ht="12.75">
      <c r="B66" s="48"/>
      <c r="C66" s="43" t="s">
        <v>52</v>
      </c>
      <c r="D66" s="153">
        <f>ΝΟΕΜΒΡΙΟΣ!D66</f>
        <v>0</v>
      </c>
      <c r="E66" s="166">
        <f>ΝΟΕΜΒΡΙΟΣ!F66</f>
        <v>0</v>
      </c>
      <c r="F66" s="144"/>
    </row>
    <row r="67" spans="2:6" ht="12.75">
      <c r="B67" s="48"/>
      <c r="C67" s="43" t="s">
        <v>53</v>
      </c>
      <c r="D67" s="153">
        <f>ΝΟΕΜΒΡΙΟΣ!D67</f>
        <v>0</v>
      </c>
      <c r="E67" s="166">
        <f>ΝΟΕΜΒΡΙΟΣ!F67</f>
        <v>0</v>
      </c>
      <c r="F67" s="144"/>
    </row>
    <row r="68" spans="2:6" ht="12.75">
      <c r="B68" s="48"/>
      <c r="C68" s="43" t="s">
        <v>54</v>
      </c>
      <c r="D68" s="153">
        <f>ΝΟΕΜΒΡΙΟΣ!D68</f>
        <v>0</v>
      </c>
      <c r="E68" s="166">
        <f>ΝΟΕΜΒΡΙΟΣ!F68</f>
        <v>0</v>
      </c>
      <c r="F68" s="144"/>
    </row>
    <row r="69" spans="2:6" ht="12.75">
      <c r="B69" s="77">
        <v>2</v>
      </c>
      <c r="C69" s="78" t="s">
        <v>55</v>
      </c>
      <c r="D69" s="155">
        <f>SUM(D70:D72)</f>
        <v>0</v>
      </c>
      <c r="E69" s="167">
        <f>SUM(E70:E72)</f>
        <v>0</v>
      </c>
      <c r="F69" s="148">
        <f>SUM(F70:F72)</f>
        <v>0</v>
      </c>
    </row>
    <row r="70" spans="2:6" ht="12.75">
      <c r="B70" s="48"/>
      <c r="C70" s="43" t="s">
        <v>56</v>
      </c>
      <c r="D70" s="153">
        <f>ΝΟΕΜΒΡΙΟΣ!D70</f>
        <v>0</v>
      </c>
      <c r="E70" s="166">
        <f>ΝΟΕΜΒΡΙΟΣ!F70</f>
        <v>0</v>
      </c>
      <c r="F70" s="144"/>
    </row>
    <row r="71" spans="2:6" ht="12.75">
      <c r="B71" s="48"/>
      <c r="C71" s="43" t="s">
        <v>57</v>
      </c>
      <c r="D71" s="153">
        <f>ΝΟΕΜΒΡΙΟΣ!D71</f>
        <v>0</v>
      </c>
      <c r="E71" s="166">
        <f>ΝΟΕΜΒΡΙΟΣ!F71</f>
        <v>0</v>
      </c>
      <c r="F71" s="144"/>
    </row>
    <row r="72" spans="2:6" ht="12.75">
      <c r="B72" s="48"/>
      <c r="C72" s="43" t="s">
        <v>58</v>
      </c>
      <c r="D72" s="153">
        <f>ΝΟΕΜΒΡΙΟΣ!D72</f>
        <v>0</v>
      </c>
      <c r="E72" s="166">
        <f>ΝΟΕΜΒΡΙΟΣ!F72</f>
        <v>0</v>
      </c>
      <c r="F72" s="144"/>
    </row>
    <row r="73" spans="2:6" ht="12.75">
      <c r="B73" s="49">
        <v>3</v>
      </c>
      <c r="C73" s="45" t="s">
        <v>20</v>
      </c>
      <c r="D73" s="156">
        <f>ΝΟΕΜΒΡΙΟΣ!D73</f>
        <v>0</v>
      </c>
      <c r="E73" s="168">
        <f>ΝΟΕΜΒΡΙΟΣ!F73</f>
        <v>0</v>
      </c>
      <c r="F73" s="149"/>
    </row>
    <row r="74" spans="2:6" ht="12.75">
      <c r="B74" s="49">
        <v>4</v>
      </c>
      <c r="C74" s="44" t="s">
        <v>21</v>
      </c>
      <c r="D74" s="156">
        <f>ΝΟΕΜΒΡΙΟΣ!D74</f>
        <v>0</v>
      </c>
      <c r="E74" s="168">
        <f>ΝΟΕΜΒΡΙΟΣ!F74</f>
        <v>0</v>
      </c>
      <c r="F74" s="150"/>
    </row>
    <row r="75" spans="2:6" ht="12.75">
      <c r="B75" s="77">
        <v>5</v>
      </c>
      <c r="C75" s="78" t="s">
        <v>96</v>
      </c>
      <c r="D75" s="155">
        <f>D76+D78</f>
        <v>0</v>
      </c>
      <c r="E75" s="167">
        <f>E76+E78</f>
        <v>0</v>
      </c>
      <c r="F75" s="148">
        <f>F76+F78</f>
        <v>0</v>
      </c>
    </row>
    <row r="76" spans="2:6" ht="12.75">
      <c r="B76" s="48"/>
      <c r="C76" s="43" t="s">
        <v>97</v>
      </c>
      <c r="D76" s="153">
        <f>ΝΟΕΜΒΡΙΟΣ!D76</f>
        <v>0</v>
      </c>
      <c r="E76" s="153">
        <f>ΝΟΕΜΒΡΙΟΣ!F76</f>
        <v>0</v>
      </c>
      <c r="F76" s="144"/>
    </row>
    <row r="77" spans="2:6" ht="25.5">
      <c r="B77" s="50"/>
      <c r="C77" s="46" t="s">
        <v>22</v>
      </c>
      <c r="D77" s="157">
        <f>ΝΟΕΜΒΡΙΟΣ!D77</f>
        <v>0</v>
      </c>
      <c r="E77" s="157">
        <f>ΝΟΕΜΒΡΙΟΣ!F77</f>
        <v>0</v>
      </c>
      <c r="F77" s="145"/>
    </row>
    <row r="78" spans="2:6" ht="12.75">
      <c r="B78" s="48"/>
      <c r="C78" s="43" t="s">
        <v>98</v>
      </c>
      <c r="D78" s="153">
        <f>ΝΟΕΜΒΡΙΟΣ!D78</f>
        <v>0</v>
      </c>
      <c r="E78" s="153">
        <f>ΝΟΕΜΒΡΙΟΣ!F78</f>
        <v>0</v>
      </c>
      <c r="F78" s="144"/>
    </row>
    <row r="79" spans="2:6" ht="26.25" thickBot="1">
      <c r="B79" s="51"/>
      <c r="C79" s="47" t="s">
        <v>22</v>
      </c>
      <c r="D79" s="158">
        <f>ΝΟΕΜΒΡΙΟΣ!D79</f>
        <v>0</v>
      </c>
      <c r="E79" s="158">
        <f>ΝΟΕΜΒΡΙΟΣ!F79</f>
        <v>0</v>
      </c>
      <c r="F79" s="146"/>
    </row>
    <row r="80" ht="13.5" thickTop="1"/>
    <row r="82" spans="2:6" ht="12.75">
      <c r="B82" s="81"/>
      <c r="C82" s="82"/>
      <c r="D82" s="83"/>
      <c r="E82" s="84"/>
      <c r="F82" s="84"/>
    </row>
    <row r="83" spans="2:6" ht="12.75">
      <c r="B83" s="85" t="s">
        <v>107</v>
      </c>
      <c r="C83" s="86" t="s">
        <v>107</v>
      </c>
      <c r="D83" s="83"/>
      <c r="E83" s="177" t="s">
        <v>107</v>
      </c>
      <c r="F83" s="177"/>
    </row>
    <row r="84" spans="2:6" ht="12.75">
      <c r="B84" s="92"/>
      <c r="C84" s="93"/>
      <c r="D84" s="83"/>
      <c r="E84" s="176"/>
      <c r="F84" s="176"/>
    </row>
    <row r="85" spans="2:6" ht="12.75">
      <c r="B85" s="89" t="s">
        <v>109</v>
      </c>
      <c r="C85" s="89" t="s">
        <v>108</v>
      </c>
      <c r="D85" s="90"/>
      <c r="E85" s="175" t="s">
        <v>59</v>
      </c>
      <c r="F85" s="175"/>
    </row>
    <row r="86" spans="2:6" ht="12.75">
      <c r="B86" s="88"/>
      <c r="C86" s="91"/>
      <c r="D86" s="90"/>
      <c r="E86" s="87"/>
      <c r="F86" s="87"/>
    </row>
    <row r="87" spans="2:6" ht="12.75">
      <c r="B87" s="92"/>
      <c r="C87" s="94"/>
      <c r="D87" s="90"/>
      <c r="E87" s="176"/>
      <c r="F87" s="176"/>
    </row>
    <row r="88" spans="2:6" ht="12.75">
      <c r="B88" s="88"/>
      <c r="C88" s="91"/>
      <c r="D88" s="90"/>
      <c r="E88" s="87"/>
      <c r="F88" s="87"/>
    </row>
    <row r="89" spans="1:6" ht="15.75">
      <c r="A89" s="6"/>
      <c r="B89" s="15" t="s">
        <v>48</v>
      </c>
      <c r="C89" s="16"/>
      <c r="D89" s="11"/>
      <c r="E89" s="12"/>
      <c r="F89" s="12"/>
    </row>
    <row r="90" spans="1:6" ht="13.5" thickBot="1">
      <c r="A90" s="13" t="s">
        <v>42</v>
      </c>
      <c r="B90" s="10"/>
      <c r="C90" s="11"/>
      <c r="D90" s="11"/>
      <c r="E90" s="12"/>
      <c r="F90" s="12"/>
    </row>
    <row r="91" spans="1:6" ht="26.25" thickTop="1">
      <c r="A91" s="13"/>
      <c r="B91" s="178"/>
      <c r="C91" s="180" t="s">
        <v>38</v>
      </c>
      <c r="D91" s="38" t="s">
        <v>35</v>
      </c>
      <c r="E91" s="17" t="s">
        <v>36</v>
      </c>
      <c r="F91" s="18" t="s">
        <v>37</v>
      </c>
    </row>
    <row r="92" spans="1:6" ht="39" thickBot="1">
      <c r="A92" s="13"/>
      <c r="B92" s="179"/>
      <c r="C92" s="181"/>
      <c r="D92" s="39" t="s">
        <v>100</v>
      </c>
      <c r="E92" s="19"/>
      <c r="F92" s="20" t="s">
        <v>60</v>
      </c>
    </row>
    <row r="93" spans="2:6" ht="13.5" thickTop="1">
      <c r="B93" s="25"/>
      <c r="C93" s="52" t="s">
        <v>23</v>
      </c>
      <c r="D93" s="169">
        <f>SUM(D94:D98)</f>
        <v>0</v>
      </c>
      <c r="E93" s="169">
        <f>SUM(E94:E98)</f>
        <v>0</v>
      </c>
      <c r="F93" s="169">
        <f>SUM(F94:F98)</f>
        <v>0</v>
      </c>
    </row>
    <row r="94" spans="2:6" ht="12.75">
      <c r="B94" s="26"/>
      <c r="C94" s="53" t="s">
        <v>24</v>
      </c>
      <c r="D94" s="170"/>
      <c r="E94" s="170"/>
      <c r="F94" s="170"/>
    </row>
    <row r="95" spans="2:6" ht="12.75">
      <c r="B95" s="26"/>
      <c r="C95" s="53" t="s">
        <v>25</v>
      </c>
      <c r="D95" s="170">
        <f>D20</f>
        <v>0</v>
      </c>
      <c r="E95" s="170">
        <f>E20</f>
        <v>0</v>
      </c>
      <c r="F95" s="170">
        <f>F20</f>
        <v>0</v>
      </c>
    </row>
    <row r="96" spans="2:6" ht="12.75">
      <c r="B96" s="26"/>
      <c r="C96" s="53" t="s">
        <v>26</v>
      </c>
      <c r="D96" s="170">
        <f aca="true" t="shared" si="0" ref="D96:F97">D22</f>
        <v>0</v>
      </c>
      <c r="E96" s="170">
        <f t="shared" si="0"/>
        <v>0</v>
      </c>
      <c r="F96" s="170">
        <f t="shared" si="0"/>
        <v>0</v>
      </c>
    </row>
    <row r="97" spans="2:6" ht="12.75">
      <c r="B97" s="26"/>
      <c r="C97" s="53" t="s">
        <v>27</v>
      </c>
      <c r="D97" s="170">
        <f t="shared" si="0"/>
        <v>0</v>
      </c>
      <c r="E97" s="170">
        <f t="shared" si="0"/>
        <v>0</v>
      </c>
      <c r="F97" s="170">
        <f t="shared" si="0"/>
        <v>0</v>
      </c>
    </row>
    <row r="98" spans="2:6" ht="12.75">
      <c r="B98" s="26"/>
      <c r="C98" s="53" t="s">
        <v>28</v>
      </c>
      <c r="D98" s="170">
        <f>D24+D19+D25</f>
        <v>0</v>
      </c>
      <c r="E98" s="170">
        <f>E24+E19+E25</f>
        <v>0</v>
      </c>
      <c r="F98" s="170">
        <f>F24+F19+F25</f>
        <v>0</v>
      </c>
    </row>
    <row r="99" spans="2:6" ht="12.75">
      <c r="B99" s="29"/>
      <c r="C99" s="54" t="s">
        <v>29</v>
      </c>
      <c r="D99" s="171">
        <f>SUM(D100:D104)</f>
        <v>0</v>
      </c>
      <c r="E99" s="171">
        <f>SUM(E100:E104)</f>
        <v>0</v>
      </c>
      <c r="F99" s="171">
        <f>SUM(F100:F104)</f>
        <v>0</v>
      </c>
    </row>
    <row r="100" spans="2:6" ht="12.75">
      <c r="B100" s="26"/>
      <c r="C100" s="53" t="s">
        <v>30</v>
      </c>
      <c r="D100" s="170">
        <f>D42</f>
        <v>0</v>
      </c>
      <c r="E100" s="170">
        <f>E42</f>
        <v>0</v>
      </c>
      <c r="F100" s="170">
        <f>F42</f>
        <v>0</v>
      </c>
    </row>
    <row r="101" spans="2:6" ht="12.75">
      <c r="B101" s="26"/>
      <c r="C101" s="53" t="s">
        <v>31</v>
      </c>
      <c r="D101" s="170"/>
      <c r="E101" s="170"/>
      <c r="F101" s="170"/>
    </row>
    <row r="102" spans="2:6" ht="12.75">
      <c r="B102" s="26"/>
      <c r="C102" s="53" t="s">
        <v>25</v>
      </c>
      <c r="D102" s="170">
        <f>D45</f>
        <v>0</v>
      </c>
      <c r="E102" s="170">
        <f>E45</f>
        <v>0</v>
      </c>
      <c r="F102" s="170">
        <f>F45</f>
        <v>0</v>
      </c>
    </row>
    <row r="103" spans="2:6" ht="12.75">
      <c r="B103" s="26"/>
      <c r="C103" s="53" t="s">
        <v>32</v>
      </c>
      <c r="D103" s="170">
        <f>D43</f>
        <v>0</v>
      </c>
      <c r="E103" s="170">
        <f>E43</f>
        <v>0</v>
      </c>
      <c r="F103" s="170">
        <f>F43</f>
        <v>0</v>
      </c>
    </row>
    <row r="104" spans="2:6" ht="12.75">
      <c r="B104" s="26"/>
      <c r="C104" s="53" t="s">
        <v>33</v>
      </c>
      <c r="D104" s="170">
        <f>D44+D46</f>
        <v>0</v>
      </c>
      <c r="E104" s="170">
        <f>E44+E46</f>
        <v>0</v>
      </c>
      <c r="F104" s="170">
        <f>F44+F46</f>
        <v>0</v>
      </c>
    </row>
    <row r="105" spans="2:6" ht="12.75">
      <c r="B105" s="29"/>
      <c r="C105" s="54" t="s">
        <v>0</v>
      </c>
      <c r="D105" s="171">
        <f>D93-D99</f>
        <v>0</v>
      </c>
      <c r="E105" s="171">
        <f>E93-E99</f>
        <v>0</v>
      </c>
      <c r="F105" s="171">
        <f>F93-F99</f>
        <v>0</v>
      </c>
    </row>
    <row r="106" spans="2:6" ht="12.75">
      <c r="B106" s="29"/>
      <c r="C106" s="54" t="s">
        <v>1</v>
      </c>
      <c r="D106" s="171">
        <f>-D105</f>
        <v>0</v>
      </c>
      <c r="E106" s="171">
        <f>-E105</f>
        <v>0</v>
      </c>
      <c r="F106" s="171">
        <f>-F105</f>
        <v>0</v>
      </c>
    </row>
    <row r="107" spans="2:6" ht="12.75">
      <c r="B107" s="26"/>
      <c r="C107" s="53" t="s">
        <v>2</v>
      </c>
      <c r="D107" s="172">
        <f>D65</f>
        <v>0</v>
      </c>
      <c r="E107" s="172">
        <f>-(F65-E65)</f>
        <v>0</v>
      </c>
      <c r="F107" s="172">
        <f>-(F65-D65)</f>
        <v>0</v>
      </c>
    </row>
    <row r="108" spans="2:6" ht="12.75">
      <c r="B108" s="26"/>
      <c r="C108" s="53" t="s">
        <v>3</v>
      </c>
      <c r="D108" s="170">
        <f>D109+D110</f>
        <v>0</v>
      </c>
      <c r="E108" s="170">
        <f>E109+E110</f>
        <v>0</v>
      </c>
      <c r="F108" s="170">
        <f>F109+F110</f>
        <v>0</v>
      </c>
    </row>
    <row r="109" spans="2:6" ht="12.75">
      <c r="B109" s="26"/>
      <c r="C109" s="53" t="s">
        <v>4</v>
      </c>
      <c r="D109" s="170">
        <f>-(D52+D54)</f>
        <v>0</v>
      </c>
      <c r="E109" s="170">
        <f>-(E52+E54)</f>
        <v>0</v>
      </c>
      <c r="F109" s="170">
        <f>-(F52+F54)</f>
        <v>0</v>
      </c>
    </row>
    <row r="110" spans="2:6" ht="12.75">
      <c r="B110" s="26"/>
      <c r="C110" s="53" t="s">
        <v>5</v>
      </c>
      <c r="D110" s="170">
        <f>D31+D33</f>
        <v>0</v>
      </c>
      <c r="E110" s="170">
        <f>E31+E33</f>
        <v>0</v>
      </c>
      <c r="F110" s="170">
        <f>F31+F33</f>
        <v>0</v>
      </c>
    </row>
    <row r="111" spans="2:6" ht="12.75">
      <c r="B111" s="26"/>
      <c r="C111" s="53" t="s">
        <v>17</v>
      </c>
      <c r="D111" s="170">
        <f>D112+D113</f>
        <v>0</v>
      </c>
      <c r="E111" s="170">
        <f>E112+E113</f>
        <v>0</v>
      </c>
      <c r="F111" s="170">
        <f>F112+F113</f>
        <v>0</v>
      </c>
    </row>
    <row r="112" spans="2:6" ht="12.75">
      <c r="B112" s="26"/>
      <c r="C112" s="53" t="s">
        <v>6</v>
      </c>
      <c r="D112" s="170">
        <f>-D50</f>
        <v>0</v>
      </c>
      <c r="E112" s="170">
        <f>-E50</f>
        <v>0</v>
      </c>
      <c r="F112" s="170">
        <f>-F50</f>
        <v>0</v>
      </c>
    </row>
    <row r="113" spans="2:6" ht="12.75">
      <c r="B113" s="26"/>
      <c r="C113" s="53" t="s">
        <v>7</v>
      </c>
      <c r="D113" s="170">
        <f>D29</f>
        <v>0</v>
      </c>
      <c r="E113" s="170">
        <f>E29</f>
        <v>0</v>
      </c>
      <c r="F113" s="170">
        <f>F29</f>
        <v>0</v>
      </c>
    </row>
    <row r="114" spans="2:6" ht="12.75">
      <c r="B114" s="26"/>
      <c r="C114" s="53" t="s">
        <v>19</v>
      </c>
      <c r="D114" s="170">
        <f>D115+D116</f>
        <v>0</v>
      </c>
      <c r="E114" s="170">
        <f>E115+E116</f>
        <v>0</v>
      </c>
      <c r="F114" s="170">
        <f>F115+F116</f>
        <v>0</v>
      </c>
    </row>
    <row r="115" spans="2:6" ht="12.75">
      <c r="B115" s="26"/>
      <c r="C115" s="53" t="s">
        <v>4</v>
      </c>
      <c r="D115" s="170">
        <f>-D53</f>
        <v>0</v>
      </c>
      <c r="E115" s="170">
        <f>-E53</f>
        <v>0</v>
      </c>
      <c r="F115" s="170">
        <f>-F53</f>
        <v>0</v>
      </c>
    </row>
    <row r="116" spans="2:6" ht="12.75">
      <c r="B116" s="26"/>
      <c r="C116" s="53" t="s">
        <v>5</v>
      </c>
      <c r="D116" s="170">
        <f>D32</f>
        <v>0</v>
      </c>
      <c r="E116" s="170">
        <f>E32</f>
        <v>0</v>
      </c>
      <c r="F116" s="170">
        <f>F32</f>
        <v>0</v>
      </c>
    </row>
    <row r="117" spans="2:6" ht="12.75">
      <c r="B117" s="26"/>
      <c r="C117" s="53" t="s">
        <v>8</v>
      </c>
      <c r="D117" s="170">
        <f>D118+D119</f>
        <v>0</v>
      </c>
      <c r="E117" s="170">
        <f>E118+E119</f>
        <v>0</v>
      </c>
      <c r="F117" s="170">
        <f>F118+F119</f>
        <v>0</v>
      </c>
    </row>
    <row r="118" spans="2:6" ht="12.75">
      <c r="B118" s="26"/>
      <c r="C118" s="53" t="s">
        <v>9</v>
      </c>
      <c r="D118" s="170">
        <f>D28</f>
        <v>0</v>
      </c>
      <c r="E118" s="170">
        <f>E28</f>
        <v>0</v>
      </c>
      <c r="F118" s="170">
        <f>F28</f>
        <v>0</v>
      </c>
    </row>
    <row r="119" spans="2:6" ht="12.75">
      <c r="B119" s="26"/>
      <c r="C119" s="53" t="s">
        <v>10</v>
      </c>
      <c r="D119" s="170">
        <f>-D49</f>
        <v>0</v>
      </c>
      <c r="E119" s="170">
        <f>-E49</f>
        <v>0</v>
      </c>
      <c r="F119" s="170">
        <f>-F49</f>
        <v>0</v>
      </c>
    </row>
    <row r="120" spans="2:6" ht="12.75">
      <c r="B120" s="30"/>
      <c r="C120" s="55" t="s">
        <v>11</v>
      </c>
      <c r="D120" s="173">
        <f>D106-D108-D111-D114-D117-D107</f>
        <v>0</v>
      </c>
      <c r="E120" s="173">
        <f>E106-E108-E111-E114-E117-E107</f>
        <v>0</v>
      </c>
      <c r="F120" s="173">
        <f>F106-F108-F111-F114-F117-F107</f>
        <v>0</v>
      </c>
    </row>
    <row r="121" spans="2:6" ht="12.75">
      <c r="B121" s="26"/>
      <c r="C121" s="56" t="s">
        <v>16</v>
      </c>
      <c r="D121" s="174"/>
      <c r="E121" s="27"/>
      <c r="F121" s="28"/>
    </row>
    <row r="122" spans="2:6" ht="12.75">
      <c r="B122" s="26"/>
      <c r="C122" s="56" t="s">
        <v>12</v>
      </c>
      <c r="D122" s="174"/>
      <c r="E122" s="27"/>
      <c r="F122" s="28"/>
    </row>
    <row r="123" spans="2:6" ht="12.75">
      <c r="B123" s="26"/>
      <c r="C123" s="56" t="s">
        <v>13</v>
      </c>
      <c r="D123" s="174"/>
      <c r="E123" s="27">
        <f>E65+E34-E55-F65</f>
        <v>0</v>
      </c>
      <c r="F123" s="27">
        <f>D65+F34-F55-F65</f>
        <v>0</v>
      </c>
    </row>
    <row r="124" spans="2:6" ht="12.75">
      <c r="B124" s="26"/>
      <c r="C124" s="56" t="s">
        <v>3</v>
      </c>
      <c r="D124" s="174"/>
      <c r="E124" s="27">
        <f>E70+E71-F70-F71+E52+E54-E31-E33</f>
        <v>0</v>
      </c>
      <c r="F124" s="27">
        <f>D70+D71-F70-F71+F52+F54-F31-F33</f>
        <v>0</v>
      </c>
    </row>
    <row r="125" spans="2:6" ht="12.75">
      <c r="B125" s="26"/>
      <c r="C125" s="56" t="s">
        <v>14</v>
      </c>
      <c r="D125" s="174"/>
      <c r="E125" s="27">
        <f>E73-F73+E50-E29</f>
        <v>0</v>
      </c>
      <c r="F125" s="27">
        <f>D73-F73+F50-F29</f>
        <v>0</v>
      </c>
    </row>
    <row r="126" spans="2:6" ht="12.75">
      <c r="B126" s="26"/>
      <c r="C126" s="56" t="s">
        <v>19</v>
      </c>
      <c r="D126" s="174"/>
      <c r="E126" s="27">
        <f>E72-F72+E53-E32</f>
        <v>0</v>
      </c>
      <c r="F126" s="27">
        <f>D72-F72+F53-F32</f>
        <v>0</v>
      </c>
    </row>
    <row r="127" spans="2:6" ht="13.5" thickBot="1">
      <c r="B127" s="31"/>
      <c r="C127" s="57" t="s">
        <v>15</v>
      </c>
      <c r="D127" s="154"/>
      <c r="E127" s="32">
        <f>E74-F74+E28-E49</f>
        <v>0</v>
      </c>
      <c r="F127" s="32">
        <f>D74-F74+F28-F49</f>
        <v>0</v>
      </c>
    </row>
    <row r="128" spans="2:6" ht="13.5" thickTop="1">
      <c r="B128" s="26"/>
      <c r="C128" s="56" t="s">
        <v>13</v>
      </c>
      <c r="D128" s="174"/>
      <c r="E128" s="27">
        <f>E65-F65-E107</f>
        <v>0</v>
      </c>
      <c r="F128" s="27">
        <f>D65-F65-F107</f>
        <v>0</v>
      </c>
    </row>
    <row r="129" spans="2:6" ht="12.75">
      <c r="B129" s="26"/>
      <c r="C129" s="56" t="s">
        <v>3</v>
      </c>
      <c r="D129" s="174"/>
      <c r="E129" s="27">
        <f>E70+E71-E108-F70-F71</f>
        <v>0</v>
      </c>
      <c r="F129" s="27">
        <f>D70+D71-F108-F70-F71</f>
        <v>0</v>
      </c>
    </row>
    <row r="130" spans="2:6" ht="12.75">
      <c r="B130" s="26"/>
      <c r="C130" s="56" t="s">
        <v>14</v>
      </c>
      <c r="D130" s="174"/>
      <c r="E130" s="27">
        <f>E73-F73-E111</f>
        <v>0</v>
      </c>
      <c r="F130" s="27">
        <f>D73-F73-F111</f>
        <v>0</v>
      </c>
    </row>
    <row r="131" spans="2:6" ht="12.75">
      <c r="B131" s="26"/>
      <c r="C131" s="56" t="s">
        <v>19</v>
      </c>
      <c r="D131" s="174"/>
      <c r="E131" s="27">
        <f>E72-F72-E114</f>
        <v>0</v>
      </c>
      <c r="F131" s="27">
        <f>D72-F72-F114</f>
        <v>0</v>
      </c>
    </row>
    <row r="132" spans="2:6" ht="13.5" thickBot="1">
      <c r="B132" s="31"/>
      <c r="C132" s="57" t="s">
        <v>15</v>
      </c>
      <c r="D132" s="154"/>
      <c r="E132" s="32">
        <f>E74-F74+E117</f>
        <v>0</v>
      </c>
      <c r="F132" s="32">
        <f>D74-F74+F117</f>
        <v>0</v>
      </c>
    </row>
    <row r="133" spans="2:6" ht="13.5" thickTop="1">
      <c r="B133" s="26"/>
      <c r="C133" s="56" t="s">
        <v>49</v>
      </c>
      <c r="D133" s="174">
        <f>D110+D113+D116+D118</f>
        <v>0</v>
      </c>
      <c r="E133" s="174">
        <f>E110+E113+E116+E118</f>
        <v>0</v>
      </c>
      <c r="F133" s="174">
        <f>F110+F113+F116+F118</f>
        <v>0</v>
      </c>
    </row>
    <row r="134" spans="2:6" ht="12.75">
      <c r="B134" s="26"/>
      <c r="C134" s="56" t="s">
        <v>102</v>
      </c>
      <c r="D134" s="174">
        <f>D133+D93-D34</f>
        <v>0</v>
      </c>
      <c r="E134" s="174">
        <f>E133+E93-E34</f>
        <v>0</v>
      </c>
      <c r="F134" s="174">
        <f>F133+F93-F34</f>
        <v>0</v>
      </c>
    </row>
    <row r="135" spans="2:6" ht="12.75">
      <c r="B135" s="26"/>
      <c r="C135" s="56" t="s">
        <v>50</v>
      </c>
      <c r="D135" s="174">
        <f>-(D109+D112+D115+D119)</f>
        <v>0</v>
      </c>
      <c r="E135" s="174">
        <f>-(E109+E112+E115+E119)</f>
        <v>0</v>
      </c>
      <c r="F135" s="174">
        <f>-(F109+F112+F115+F119)</f>
        <v>0</v>
      </c>
    </row>
    <row r="136" spans="2:6" ht="13.5" thickBot="1">
      <c r="B136" s="31"/>
      <c r="C136" s="57" t="s">
        <v>101</v>
      </c>
      <c r="D136" s="154">
        <f>D135+D99-D55</f>
        <v>0</v>
      </c>
      <c r="E136" s="154">
        <f>E135+E99-E55</f>
        <v>0</v>
      </c>
      <c r="F136" s="154">
        <f>F135+F99-F55</f>
        <v>0</v>
      </c>
    </row>
    <row r="137" spans="3:4" ht="13.5" thickTop="1">
      <c r="C137" s="58"/>
      <c r="D137" s="59"/>
    </row>
  </sheetData>
  <sheetProtection sheet="1" objects="1" scenarios="1"/>
  <mergeCells count="11">
    <mergeCell ref="B91:B92"/>
    <mergeCell ref="C91:C92"/>
    <mergeCell ref="E83:F83"/>
    <mergeCell ref="E84:F84"/>
    <mergeCell ref="E85:F85"/>
    <mergeCell ref="E87:F87"/>
    <mergeCell ref="B2:F2"/>
    <mergeCell ref="B16:B17"/>
    <mergeCell ref="C16:C17"/>
    <mergeCell ref="B39:B40"/>
    <mergeCell ref="C39:C40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GENIKO LOGISTIRIO KRATOYS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vgedik</dc:creator>
  <cp:keywords/>
  <dc:description/>
  <cp:lastModifiedBy>vgedik</cp:lastModifiedBy>
  <cp:lastPrinted>2010-09-15T12:50:36Z</cp:lastPrinted>
  <dcterms:created xsi:type="dcterms:W3CDTF">2010-06-01T05:30:12Z</dcterms:created>
  <dcterms:modified xsi:type="dcterms:W3CDTF">2010-09-20T08:57:24Z</dcterms:modified>
  <cp:category/>
  <cp:version/>
  <cp:contentType/>
  <cp:contentStatus/>
</cp:coreProperties>
</file>